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Challenges\202105_Challenge TF2 Réussir Ensemble Sais2\Grand Public\Arrêté Définitif\"/>
    </mc:Choice>
  </mc:AlternateContent>
  <bookViews>
    <workbookView xWindow="0" yWindow="0" windowWidth="28800" windowHeight="12300"/>
  </bookViews>
  <sheets>
    <sheet name="AGENCES" sheetId="1" r:id="rId1"/>
    <sheet name="TERRITOIRES" sheetId="2" r:id="rId2"/>
    <sheet name="REGIONS" sheetId="3" r:id="rId3"/>
  </sheets>
  <definedNames>
    <definedName name="_xlnm._FilterDatabase" localSheetId="0" hidden="1">AGENCES!$A$3:$AY$268</definedName>
    <definedName name="_xlnm._FilterDatabase" localSheetId="2" hidden="1">REGIONS!$A$3:$AW$3</definedName>
    <definedName name="_xlnm._FilterDatabase" localSheetId="1" hidden="1">TERRITOIRES!$A$3:$AX$24</definedName>
  </definedNames>
  <calcPr calcId="162913"/>
</workbook>
</file>

<file path=xl/calcChain.xml><?xml version="1.0" encoding="utf-8"?>
<calcChain xmlns="http://schemas.openxmlformats.org/spreadsheetml/2006/main">
  <c r="G11" i="3" l="1"/>
  <c r="G10" i="3"/>
  <c r="G9" i="3"/>
  <c r="G8" i="3"/>
  <c r="G7" i="3"/>
  <c r="G6" i="3"/>
  <c r="G5" i="3"/>
  <c r="G4" i="3"/>
  <c r="J5" i="1"/>
  <c r="I5" i="1" s="1"/>
  <c r="J6" i="1"/>
  <c r="I6" i="1" s="1"/>
  <c r="J7" i="1"/>
  <c r="I7" i="1" s="1"/>
  <c r="J8" i="1"/>
  <c r="I8" i="1" s="1"/>
  <c r="J9" i="1"/>
  <c r="I9" i="1" s="1"/>
  <c r="J10" i="1"/>
  <c r="I10" i="1" s="1"/>
  <c r="J11" i="1"/>
  <c r="I11" i="1" s="1"/>
  <c r="J12" i="1"/>
  <c r="I12" i="1" s="1"/>
  <c r="J13" i="1"/>
  <c r="I13" i="1" s="1"/>
  <c r="J14" i="1"/>
  <c r="I14" i="1" s="1"/>
  <c r="J15" i="1"/>
  <c r="I15" i="1" s="1"/>
  <c r="J16" i="1"/>
  <c r="I16" i="1" s="1"/>
  <c r="J17" i="1"/>
  <c r="I17" i="1" s="1"/>
  <c r="J18" i="1"/>
  <c r="I18" i="1" s="1"/>
  <c r="J19" i="1"/>
  <c r="I19" i="1" s="1"/>
  <c r="J20" i="1"/>
  <c r="I20" i="1" s="1"/>
  <c r="J21" i="1"/>
  <c r="I21" i="1" s="1"/>
  <c r="J22" i="1"/>
  <c r="I22" i="1" s="1"/>
  <c r="J23" i="1"/>
  <c r="I23" i="1" s="1"/>
  <c r="J24" i="1"/>
  <c r="I24" i="1" s="1"/>
  <c r="J25" i="1"/>
  <c r="I25" i="1" s="1"/>
  <c r="J26" i="1"/>
  <c r="I26" i="1" s="1"/>
  <c r="J27" i="1"/>
  <c r="I27" i="1" s="1"/>
  <c r="J28" i="1"/>
  <c r="I28" i="1" s="1"/>
  <c r="J29" i="1"/>
  <c r="I29" i="1" s="1"/>
  <c r="J30" i="1"/>
  <c r="I30" i="1" s="1"/>
  <c r="J31" i="1"/>
  <c r="I31" i="1" s="1"/>
  <c r="J32" i="1"/>
  <c r="I32" i="1" s="1"/>
  <c r="J33" i="1"/>
  <c r="I33" i="1" s="1"/>
  <c r="J34" i="1"/>
  <c r="I34" i="1" s="1"/>
  <c r="J35" i="1"/>
  <c r="I35" i="1" s="1"/>
  <c r="J36" i="1"/>
  <c r="I36" i="1" s="1"/>
  <c r="J37" i="1"/>
  <c r="I37" i="1" s="1"/>
  <c r="J38" i="1"/>
  <c r="I38" i="1" s="1"/>
  <c r="J39" i="1"/>
  <c r="I39" i="1" s="1"/>
  <c r="J40" i="1"/>
  <c r="I40" i="1" s="1"/>
  <c r="J41" i="1"/>
  <c r="I41" i="1" s="1"/>
  <c r="J42" i="1"/>
  <c r="I42" i="1" s="1"/>
  <c r="J43" i="1"/>
  <c r="I43" i="1" s="1"/>
  <c r="J44" i="1"/>
  <c r="I44" i="1" s="1"/>
  <c r="J45" i="1"/>
  <c r="I45" i="1" s="1"/>
  <c r="J46" i="1"/>
  <c r="I46" i="1" s="1"/>
  <c r="J47" i="1"/>
  <c r="I47" i="1" s="1"/>
  <c r="J48" i="1"/>
  <c r="I48" i="1" s="1"/>
  <c r="J49" i="1"/>
  <c r="I49" i="1" s="1"/>
  <c r="J50" i="1"/>
  <c r="I50" i="1" s="1"/>
  <c r="J51" i="1"/>
  <c r="I51" i="1" s="1"/>
  <c r="J52" i="1"/>
  <c r="I52" i="1" s="1"/>
  <c r="J53" i="1"/>
  <c r="I53" i="1" s="1"/>
  <c r="J54" i="1"/>
  <c r="I54" i="1" s="1"/>
  <c r="J55" i="1"/>
  <c r="I55" i="1" s="1"/>
  <c r="J56" i="1"/>
  <c r="I56" i="1" s="1"/>
  <c r="J57" i="1"/>
  <c r="I57" i="1" s="1"/>
  <c r="J58" i="1"/>
  <c r="I58" i="1" s="1"/>
  <c r="J59" i="1"/>
  <c r="I59" i="1" s="1"/>
  <c r="J60" i="1"/>
  <c r="I60" i="1" s="1"/>
  <c r="J61" i="1"/>
  <c r="I61" i="1" s="1"/>
  <c r="J62" i="1"/>
  <c r="I62" i="1" s="1"/>
  <c r="J63" i="1"/>
  <c r="I63" i="1" s="1"/>
  <c r="J64" i="1"/>
  <c r="I64" i="1" s="1"/>
  <c r="J65" i="1"/>
  <c r="I65" i="1" s="1"/>
  <c r="J66" i="1"/>
  <c r="I66" i="1" s="1"/>
  <c r="J67" i="1"/>
  <c r="I67" i="1" s="1"/>
  <c r="J68" i="1"/>
  <c r="I68" i="1" s="1"/>
  <c r="J69" i="1"/>
  <c r="I69" i="1" s="1"/>
  <c r="J70" i="1"/>
  <c r="I70" i="1" s="1"/>
  <c r="J71" i="1"/>
  <c r="I71" i="1" s="1"/>
  <c r="J72" i="1"/>
  <c r="I72" i="1" s="1"/>
  <c r="J73" i="1"/>
  <c r="I73" i="1" s="1"/>
  <c r="J74" i="1"/>
  <c r="I74" i="1" s="1"/>
  <c r="J75" i="1"/>
  <c r="I75" i="1" s="1"/>
  <c r="J76" i="1"/>
  <c r="I76" i="1" s="1"/>
  <c r="J77" i="1"/>
  <c r="I77" i="1" s="1"/>
  <c r="J78" i="1"/>
  <c r="I78" i="1" s="1"/>
  <c r="J79" i="1"/>
  <c r="I79" i="1" s="1"/>
  <c r="J80" i="1"/>
  <c r="I80" i="1" s="1"/>
  <c r="J81" i="1"/>
  <c r="I81" i="1" s="1"/>
  <c r="J82" i="1"/>
  <c r="I82" i="1" s="1"/>
  <c r="J83" i="1"/>
  <c r="I83" i="1" s="1"/>
  <c r="J84" i="1"/>
  <c r="I84" i="1" s="1"/>
  <c r="J85" i="1"/>
  <c r="I85" i="1" s="1"/>
  <c r="J86" i="1"/>
  <c r="I86" i="1" s="1"/>
  <c r="J87" i="1"/>
  <c r="I87" i="1" s="1"/>
  <c r="J88" i="1"/>
  <c r="I88" i="1" s="1"/>
  <c r="J89" i="1"/>
  <c r="I89" i="1" s="1"/>
  <c r="J90" i="1"/>
  <c r="I90" i="1" s="1"/>
  <c r="J91" i="1"/>
  <c r="I91" i="1" s="1"/>
  <c r="J92" i="1"/>
  <c r="I92" i="1" s="1"/>
  <c r="J93" i="1"/>
  <c r="I93" i="1" s="1"/>
  <c r="J94" i="1"/>
  <c r="I94" i="1" s="1"/>
  <c r="J95" i="1"/>
  <c r="I95" i="1" s="1"/>
  <c r="J96" i="1"/>
  <c r="I96" i="1" s="1"/>
  <c r="J97" i="1"/>
  <c r="I97" i="1" s="1"/>
  <c r="J98" i="1"/>
  <c r="I98" i="1" s="1"/>
  <c r="J99" i="1"/>
  <c r="I99" i="1" s="1"/>
  <c r="J100" i="1"/>
  <c r="I100" i="1" s="1"/>
  <c r="J101" i="1"/>
  <c r="I101" i="1" s="1"/>
  <c r="J102" i="1"/>
  <c r="I102" i="1" s="1"/>
  <c r="J103" i="1"/>
  <c r="I103" i="1" s="1"/>
  <c r="J104" i="1"/>
  <c r="I104" i="1" s="1"/>
  <c r="J105" i="1"/>
  <c r="I105" i="1" s="1"/>
  <c r="J106" i="1"/>
  <c r="I106" i="1" s="1"/>
  <c r="J107" i="1"/>
  <c r="I107" i="1" s="1"/>
  <c r="J108" i="1"/>
  <c r="I108" i="1" s="1"/>
  <c r="J109" i="1"/>
  <c r="I109" i="1" s="1"/>
  <c r="J110" i="1"/>
  <c r="I110" i="1" s="1"/>
  <c r="J111" i="1"/>
  <c r="I111" i="1" s="1"/>
  <c r="J112" i="1"/>
  <c r="I112" i="1" s="1"/>
  <c r="J113" i="1"/>
  <c r="I113" i="1" s="1"/>
  <c r="J114" i="1"/>
  <c r="I114" i="1" s="1"/>
  <c r="J115" i="1"/>
  <c r="I115" i="1" s="1"/>
  <c r="J116" i="1"/>
  <c r="I116" i="1" s="1"/>
  <c r="J117" i="1"/>
  <c r="I117" i="1" s="1"/>
  <c r="J118" i="1"/>
  <c r="I118" i="1" s="1"/>
  <c r="J119" i="1"/>
  <c r="I119" i="1" s="1"/>
  <c r="J120" i="1"/>
  <c r="I120" i="1" s="1"/>
  <c r="J121" i="1"/>
  <c r="I121" i="1" s="1"/>
  <c r="J122" i="1"/>
  <c r="I122" i="1" s="1"/>
  <c r="J123" i="1"/>
  <c r="I123" i="1" s="1"/>
  <c r="J124" i="1"/>
  <c r="I124" i="1" s="1"/>
  <c r="J125" i="1"/>
  <c r="I125" i="1" s="1"/>
  <c r="J126" i="1"/>
  <c r="I126" i="1" s="1"/>
  <c r="J127" i="1"/>
  <c r="I127" i="1" s="1"/>
  <c r="J128" i="1"/>
  <c r="I128" i="1" s="1"/>
  <c r="J129" i="1"/>
  <c r="I129" i="1" s="1"/>
  <c r="J130" i="1"/>
  <c r="I130" i="1" s="1"/>
  <c r="J131" i="1"/>
  <c r="I131" i="1" s="1"/>
  <c r="J132" i="1"/>
  <c r="I132" i="1" s="1"/>
  <c r="J133" i="1"/>
  <c r="I133" i="1" s="1"/>
  <c r="J134" i="1"/>
  <c r="I134" i="1" s="1"/>
  <c r="J135" i="1"/>
  <c r="I135" i="1" s="1"/>
  <c r="J136" i="1"/>
  <c r="I136" i="1" s="1"/>
  <c r="J137" i="1"/>
  <c r="I137" i="1" s="1"/>
  <c r="J138" i="1"/>
  <c r="I138" i="1" s="1"/>
  <c r="J139" i="1"/>
  <c r="I139" i="1" s="1"/>
  <c r="J140" i="1"/>
  <c r="I140" i="1" s="1"/>
  <c r="J141" i="1"/>
  <c r="I141" i="1" s="1"/>
  <c r="J142" i="1"/>
  <c r="I142" i="1" s="1"/>
  <c r="J143" i="1"/>
  <c r="I143" i="1" s="1"/>
  <c r="J144" i="1"/>
  <c r="I144" i="1" s="1"/>
  <c r="J145" i="1"/>
  <c r="I145" i="1" s="1"/>
  <c r="J146" i="1"/>
  <c r="I146" i="1" s="1"/>
  <c r="J147" i="1"/>
  <c r="I147" i="1" s="1"/>
  <c r="J148" i="1"/>
  <c r="I148" i="1" s="1"/>
  <c r="J149" i="1"/>
  <c r="I149" i="1" s="1"/>
  <c r="J150" i="1"/>
  <c r="I150" i="1" s="1"/>
  <c r="J151" i="1"/>
  <c r="I151" i="1" s="1"/>
  <c r="J152" i="1"/>
  <c r="I152" i="1" s="1"/>
  <c r="J153" i="1"/>
  <c r="I153" i="1" s="1"/>
  <c r="J154" i="1"/>
  <c r="I154" i="1" s="1"/>
  <c r="J155" i="1"/>
  <c r="I155" i="1" s="1"/>
  <c r="J156" i="1"/>
  <c r="I156" i="1" s="1"/>
  <c r="J157" i="1"/>
  <c r="I157" i="1" s="1"/>
  <c r="J158" i="1"/>
  <c r="I158" i="1" s="1"/>
  <c r="J159" i="1"/>
  <c r="I159" i="1" s="1"/>
  <c r="J160" i="1"/>
  <c r="I160" i="1" s="1"/>
  <c r="J161" i="1"/>
  <c r="I161" i="1" s="1"/>
  <c r="J162" i="1"/>
  <c r="I162" i="1" s="1"/>
  <c r="J163" i="1"/>
  <c r="I163" i="1" s="1"/>
  <c r="J164" i="1"/>
  <c r="I164" i="1" s="1"/>
  <c r="J165" i="1"/>
  <c r="I165" i="1" s="1"/>
  <c r="J166" i="1"/>
  <c r="I166" i="1" s="1"/>
  <c r="J167" i="1"/>
  <c r="I167" i="1" s="1"/>
  <c r="J168" i="1"/>
  <c r="I168" i="1" s="1"/>
  <c r="J169" i="1"/>
  <c r="I169" i="1" s="1"/>
  <c r="J170" i="1"/>
  <c r="I170" i="1" s="1"/>
  <c r="J171" i="1"/>
  <c r="I171" i="1" s="1"/>
  <c r="J172" i="1"/>
  <c r="I172" i="1" s="1"/>
  <c r="J173" i="1"/>
  <c r="I173" i="1" s="1"/>
  <c r="J174" i="1"/>
  <c r="I174" i="1" s="1"/>
  <c r="J175" i="1"/>
  <c r="I175" i="1" s="1"/>
  <c r="J176" i="1"/>
  <c r="I176" i="1" s="1"/>
  <c r="J177" i="1"/>
  <c r="I177" i="1" s="1"/>
  <c r="J178" i="1"/>
  <c r="I178" i="1" s="1"/>
  <c r="J179" i="1"/>
  <c r="I179" i="1" s="1"/>
  <c r="J180" i="1"/>
  <c r="I180" i="1" s="1"/>
  <c r="J181" i="1"/>
  <c r="I181" i="1" s="1"/>
  <c r="J182" i="1"/>
  <c r="I182" i="1" s="1"/>
  <c r="J183" i="1"/>
  <c r="I183" i="1" s="1"/>
  <c r="J184" i="1"/>
  <c r="I184" i="1" s="1"/>
  <c r="J185" i="1"/>
  <c r="I185" i="1" s="1"/>
  <c r="J186" i="1"/>
  <c r="I186" i="1" s="1"/>
  <c r="J187" i="1"/>
  <c r="I187" i="1" s="1"/>
  <c r="J188" i="1"/>
  <c r="I188" i="1" s="1"/>
  <c r="J189" i="1"/>
  <c r="I189" i="1" s="1"/>
  <c r="J190" i="1"/>
  <c r="I190" i="1" s="1"/>
  <c r="J191" i="1"/>
  <c r="I191" i="1" s="1"/>
  <c r="J192" i="1"/>
  <c r="I192" i="1" s="1"/>
  <c r="J193" i="1"/>
  <c r="I193" i="1" s="1"/>
  <c r="J194" i="1"/>
  <c r="I194" i="1" s="1"/>
  <c r="J195" i="1"/>
  <c r="I195" i="1" s="1"/>
  <c r="J196" i="1"/>
  <c r="I196" i="1" s="1"/>
  <c r="J197" i="1"/>
  <c r="I197" i="1" s="1"/>
  <c r="J198" i="1"/>
  <c r="I198" i="1" s="1"/>
  <c r="J199" i="1"/>
  <c r="I199" i="1" s="1"/>
  <c r="J200" i="1"/>
  <c r="I200" i="1" s="1"/>
  <c r="J201" i="1"/>
  <c r="I201" i="1" s="1"/>
  <c r="J202" i="1"/>
  <c r="I202" i="1" s="1"/>
  <c r="J203" i="1"/>
  <c r="I203" i="1" s="1"/>
  <c r="J204" i="1"/>
  <c r="I204" i="1" s="1"/>
  <c r="J205" i="1"/>
  <c r="I205" i="1" s="1"/>
  <c r="J206" i="1"/>
  <c r="I206" i="1" s="1"/>
  <c r="J207" i="1"/>
  <c r="I207" i="1" s="1"/>
  <c r="J208" i="1"/>
  <c r="I208" i="1" s="1"/>
  <c r="J209" i="1"/>
  <c r="I209" i="1" s="1"/>
  <c r="J210" i="1"/>
  <c r="I210" i="1" s="1"/>
  <c r="J211" i="1"/>
  <c r="I211" i="1" s="1"/>
  <c r="J212" i="1"/>
  <c r="I212" i="1" s="1"/>
  <c r="J213" i="1"/>
  <c r="I213" i="1" s="1"/>
  <c r="J214" i="1"/>
  <c r="I214" i="1" s="1"/>
  <c r="J215" i="1"/>
  <c r="I215" i="1" s="1"/>
  <c r="J216" i="1"/>
  <c r="I216" i="1" s="1"/>
  <c r="J217" i="1"/>
  <c r="I217" i="1" s="1"/>
  <c r="J218" i="1"/>
  <c r="I218" i="1" s="1"/>
  <c r="J219" i="1"/>
  <c r="I219" i="1" s="1"/>
  <c r="J220" i="1"/>
  <c r="I220" i="1" s="1"/>
  <c r="J221" i="1"/>
  <c r="I221" i="1" s="1"/>
  <c r="J222" i="1"/>
  <c r="I222" i="1" s="1"/>
  <c r="J223" i="1"/>
  <c r="I223" i="1" s="1"/>
  <c r="J224" i="1"/>
  <c r="I224" i="1" s="1"/>
  <c r="J225" i="1"/>
  <c r="I225" i="1" s="1"/>
  <c r="J226" i="1"/>
  <c r="I226" i="1" s="1"/>
  <c r="J227" i="1"/>
  <c r="I227" i="1" s="1"/>
  <c r="J228" i="1"/>
  <c r="I228" i="1" s="1"/>
  <c r="J229" i="1"/>
  <c r="I229" i="1" s="1"/>
  <c r="J230" i="1"/>
  <c r="I230" i="1" s="1"/>
  <c r="J231" i="1"/>
  <c r="I231" i="1" s="1"/>
  <c r="J232" i="1"/>
  <c r="I232" i="1" s="1"/>
  <c r="J233" i="1"/>
  <c r="I233" i="1" s="1"/>
  <c r="J234" i="1"/>
  <c r="I234" i="1" s="1"/>
  <c r="J235" i="1"/>
  <c r="I235" i="1" s="1"/>
  <c r="J236" i="1"/>
  <c r="I236" i="1" s="1"/>
  <c r="J237" i="1"/>
  <c r="I237" i="1" s="1"/>
  <c r="J238" i="1"/>
  <c r="I238" i="1" s="1"/>
  <c r="J239" i="1"/>
  <c r="I239" i="1" s="1"/>
  <c r="J240" i="1"/>
  <c r="I240" i="1" s="1"/>
  <c r="J241" i="1"/>
  <c r="I241" i="1" s="1"/>
  <c r="J242" i="1"/>
  <c r="I242" i="1" s="1"/>
  <c r="J243" i="1"/>
  <c r="I243" i="1" s="1"/>
  <c r="J244" i="1"/>
  <c r="I244" i="1" s="1"/>
  <c r="J245" i="1"/>
  <c r="I245" i="1" s="1"/>
  <c r="J246" i="1"/>
  <c r="I246" i="1" s="1"/>
  <c r="J247" i="1"/>
  <c r="I247" i="1" s="1"/>
  <c r="J248" i="1"/>
  <c r="I248" i="1" s="1"/>
  <c r="J249" i="1"/>
  <c r="I249" i="1" s="1"/>
  <c r="J250" i="1"/>
  <c r="I250" i="1" s="1"/>
  <c r="J251" i="1"/>
  <c r="I251" i="1" s="1"/>
  <c r="J252" i="1"/>
  <c r="I252" i="1" s="1"/>
  <c r="J253" i="1"/>
  <c r="I253" i="1" s="1"/>
  <c r="J254" i="1"/>
  <c r="I254" i="1" s="1"/>
  <c r="J255" i="1"/>
  <c r="I255" i="1" s="1"/>
  <c r="J256" i="1"/>
  <c r="I256" i="1" s="1"/>
  <c r="J257" i="1"/>
  <c r="I257" i="1" s="1"/>
  <c r="J258" i="1"/>
  <c r="I258" i="1" s="1"/>
  <c r="J259" i="1"/>
  <c r="I259" i="1" s="1"/>
  <c r="J260" i="1"/>
  <c r="I260" i="1" s="1"/>
  <c r="J261" i="1"/>
  <c r="I261" i="1" s="1"/>
  <c r="J262" i="1"/>
  <c r="I262" i="1" s="1"/>
  <c r="J263" i="1"/>
  <c r="I263" i="1" s="1"/>
  <c r="J264" i="1"/>
  <c r="I264" i="1" s="1"/>
  <c r="J265" i="1"/>
  <c r="I265" i="1" s="1"/>
  <c r="J266" i="1"/>
  <c r="I266" i="1" s="1"/>
  <c r="J267" i="1"/>
  <c r="I267" i="1" s="1"/>
  <c r="J268" i="1"/>
  <c r="I268" i="1" s="1"/>
  <c r="J4" i="1"/>
  <c r="I4" i="1" s="1"/>
  <c r="D5" i="3" l="1"/>
  <c r="D6" i="3"/>
  <c r="D7" i="3"/>
  <c r="D8" i="3"/>
  <c r="D9" i="3"/>
  <c r="D10" i="3"/>
  <c r="D11" i="3"/>
  <c r="D4" i="3"/>
  <c r="E5" i="3"/>
  <c r="E6" i="3"/>
  <c r="E7" i="3"/>
  <c r="E8" i="3"/>
  <c r="E9" i="3"/>
  <c r="E10" i="3"/>
  <c r="E11" i="3"/>
  <c r="E4" i="3"/>
  <c r="G24" i="1"/>
  <c r="F24" i="1" s="1"/>
  <c r="G25" i="1"/>
  <c r="F25" i="1" s="1"/>
  <c r="F5" i="2"/>
  <c r="E5" i="2" s="1"/>
  <c r="F6" i="2"/>
  <c r="E6" i="2" s="1"/>
  <c r="F7" i="2"/>
  <c r="E7" i="2" s="1"/>
  <c r="F8" i="2"/>
  <c r="E8" i="2" s="1"/>
  <c r="F9" i="2"/>
  <c r="E9" i="2" s="1"/>
  <c r="F10" i="2"/>
  <c r="E10" i="2" s="1"/>
  <c r="F11" i="2"/>
  <c r="E11" i="2" s="1"/>
  <c r="F12" i="2"/>
  <c r="E12" i="2" s="1"/>
  <c r="F13" i="2"/>
  <c r="E13" i="2" s="1"/>
  <c r="F14" i="2"/>
  <c r="E14" i="2" s="1"/>
  <c r="F15" i="2"/>
  <c r="E15" i="2" s="1"/>
  <c r="F16" i="2"/>
  <c r="E16" i="2" s="1"/>
  <c r="F17" i="2"/>
  <c r="E17" i="2" s="1"/>
  <c r="F18" i="2"/>
  <c r="E18" i="2" s="1"/>
  <c r="F19" i="2"/>
  <c r="E19" i="2" s="1"/>
  <c r="F20" i="2"/>
  <c r="E20" i="2" s="1"/>
  <c r="F21" i="2"/>
  <c r="E21" i="2" s="1"/>
  <c r="F22" i="2"/>
  <c r="E22" i="2" s="1"/>
  <c r="F23" i="2"/>
  <c r="E23" i="2" s="1"/>
  <c r="F4" i="2"/>
  <c r="E4" i="2" s="1"/>
  <c r="G5" i="1" l="1"/>
  <c r="F5" i="1" s="1"/>
  <c r="G6" i="1"/>
  <c r="F6" i="1" s="1"/>
  <c r="G7" i="1"/>
  <c r="F7" i="1" s="1"/>
  <c r="G8" i="1"/>
  <c r="F8" i="1" s="1"/>
  <c r="G9" i="1"/>
  <c r="F9" i="1" s="1"/>
  <c r="G10" i="1"/>
  <c r="F10" i="1" s="1"/>
  <c r="G11" i="1"/>
  <c r="F11" i="1" s="1"/>
  <c r="G12" i="1"/>
  <c r="F12" i="1" s="1"/>
  <c r="G13" i="1"/>
  <c r="F13" i="1" s="1"/>
  <c r="G14" i="1"/>
  <c r="F14" i="1" s="1"/>
  <c r="G15" i="1"/>
  <c r="F15" i="1" s="1"/>
  <c r="G16" i="1"/>
  <c r="F16" i="1" s="1"/>
  <c r="G17" i="1"/>
  <c r="F17" i="1" s="1"/>
  <c r="G18" i="1"/>
  <c r="F18" i="1" s="1"/>
  <c r="G19" i="1"/>
  <c r="F19" i="1" s="1"/>
  <c r="G20" i="1"/>
  <c r="F20" i="1" s="1"/>
  <c r="G21" i="1"/>
  <c r="F21" i="1" s="1"/>
  <c r="G22" i="1"/>
  <c r="F22" i="1" s="1"/>
  <c r="G23" i="1"/>
  <c r="F23" i="1" s="1"/>
  <c r="G26" i="1"/>
  <c r="F26" i="1" s="1"/>
  <c r="G27" i="1"/>
  <c r="F27" i="1" s="1"/>
  <c r="G28" i="1"/>
  <c r="F28" i="1" s="1"/>
  <c r="G29" i="1"/>
  <c r="F29" i="1" s="1"/>
  <c r="G30" i="1"/>
  <c r="F30" i="1" s="1"/>
  <c r="G31" i="1"/>
  <c r="F31" i="1" s="1"/>
  <c r="G32" i="1"/>
  <c r="F32" i="1" s="1"/>
  <c r="G33" i="1"/>
  <c r="F33" i="1" s="1"/>
  <c r="G34" i="1"/>
  <c r="F34" i="1" s="1"/>
  <c r="G35" i="1"/>
  <c r="F35" i="1" s="1"/>
  <c r="G36" i="1"/>
  <c r="F36" i="1" s="1"/>
  <c r="G37" i="1"/>
  <c r="F37" i="1" s="1"/>
  <c r="G38" i="1"/>
  <c r="F38" i="1" s="1"/>
  <c r="G39" i="1"/>
  <c r="F39" i="1" s="1"/>
  <c r="G40" i="1"/>
  <c r="F40" i="1" s="1"/>
  <c r="G41" i="1"/>
  <c r="F41" i="1" s="1"/>
  <c r="G42" i="1"/>
  <c r="F42" i="1" s="1"/>
  <c r="G43" i="1"/>
  <c r="F43" i="1" s="1"/>
  <c r="G44" i="1"/>
  <c r="F44" i="1" s="1"/>
  <c r="G45" i="1"/>
  <c r="F45" i="1" s="1"/>
  <c r="G46" i="1"/>
  <c r="F46" i="1" s="1"/>
  <c r="G47" i="1"/>
  <c r="F47" i="1" s="1"/>
  <c r="G48" i="1"/>
  <c r="F48" i="1" s="1"/>
  <c r="G49" i="1"/>
  <c r="F49" i="1" s="1"/>
  <c r="G50" i="1"/>
  <c r="F50" i="1" s="1"/>
  <c r="G51" i="1"/>
  <c r="F51" i="1" s="1"/>
  <c r="G52" i="1"/>
  <c r="F52" i="1" s="1"/>
  <c r="G53" i="1"/>
  <c r="F53" i="1" s="1"/>
  <c r="G54" i="1"/>
  <c r="F54" i="1" s="1"/>
  <c r="G55" i="1"/>
  <c r="F55" i="1" s="1"/>
  <c r="G56" i="1"/>
  <c r="F56" i="1" s="1"/>
  <c r="G57" i="1"/>
  <c r="F57" i="1" s="1"/>
  <c r="G58" i="1"/>
  <c r="F58" i="1" s="1"/>
  <c r="G59" i="1"/>
  <c r="F59" i="1" s="1"/>
  <c r="G60" i="1"/>
  <c r="F60" i="1" s="1"/>
  <c r="G61" i="1"/>
  <c r="F61" i="1" s="1"/>
  <c r="G62" i="1"/>
  <c r="F62" i="1" s="1"/>
  <c r="G63" i="1"/>
  <c r="F63" i="1" s="1"/>
  <c r="G64" i="1"/>
  <c r="F64" i="1" s="1"/>
  <c r="G65" i="1"/>
  <c r="F65" i="1" s="1"/>
  <c r="G66" i="1"/>
  <c r="F66" i="1" s="1"/>
  <c r="G67" i="1"/>
  <c r="F67" i="1" s="1"/>
  <c r="G68" i="1"/>
  <c r="F68" i="1" s="1"/>
  <c r="G69" i="1"/>
  <c r="F69" i="1" s="1"/>
  <c r="G70" i="1"/>
  <c r="F70" i="1" s="1"/>
  <c r="G71" i="1"/>
  <c r="F71" i="1" s="1"/>
  <c r="G72" i="1"/>
  <c r="F72" i="1" s="1"/>
  <c r="G73" i="1"/>
  <c r="F73" i="1" s="1"/>
  <c r="G74" i="1"/>
  <c r="F74" i="1" s="1"/>
  <c r="G75" i="1"/>
  <c r="F75" i="1" s="1"/>
  <c r="G76" i="1"/>
  <c r="F76" i="1" s="1"/>
  <c r="G77" i="1"/>
  <c r="F77" i="1" s="1"/>
  <c r="G78" i="1"/>
  <c r="F78" i="1" s="1"/>
  <c r="G79" i="1"/>
  <c r="F79" i="1" s="1"/>
  <c r="G80" i="1"/>
  <c r="F80" i="1" s="1"/>
  <c r="G81" i="1"/>
  <c r="F81" i="1" s="1"/>
  <c r="G82" i="1"/>
  <c r="F82" i="1" s="1"/>
  <c r="G83" i="1"/>
  <c r="F83" i="1" s="1"/>
  <c r="G84" i="1"/>
  <c r="F84" i="1" s="1"/>
  <c r="G85" i="1"/>
  <c r="F85" i="1" s="1"/>
  <c r="G86" i="1"/>
  <c r="F86" i="1" s="1"/>
  <c r="G87" i="1"/>
  <c r="F87" i="1" s="1"/>
  <c r="G88" i="1"/>
  <c r="F88" i="1" s="1"/>
  <c r="G89" i="1"/>
  <c r="F89" i="1" s="1"/>
  <c r="G90" i="1"/>
  <c r="F90" i="1" s="1"/>
  <c r="G91" i="1"/>
  <c r="F91" i="1" s="1"/>
  <c r="G92" i="1"/>
  <c r="F92" i="1" s="1"/>
  <c r="G93" i="1"/>
  <c r="F93" i="1" s="1"/>
  <c r="G94" i="1"/>
  <c r="F94" i="1" s="1"/>
  <c r="G95" i="1"/>
  <c r="F95" i="1" s="1"/>
  <c r="G96" i="1"/>
  <c r="F96" i="1" s="1"/>
  <c r="G97" i="1"/>
  <c r="F97" i="1" s="1"/>
  <c r="G98" i="1"/>
  <c r="F98" i="1" s="1"/>
  <c r="G99" i="1"/>
  <c r="F99" i="1" s="1"/>
  <c r="G100" i="1"/>
  <c r="F100" i="1" s="1"/>
  <c r="G101" i="1"/>
  <c r="F101" i="1" s="1"/>
  <c r="G102" i="1"/>
  <c r="F102" i="1" s="1"/>
  <c r="G103" i="1"/>
  <c r="F103" i="1" s="1"/>
  <c r="G104" i="1"/>
  <c r="F104" i="1" s="1"/>
  <c r="G105" i="1"/>
  <c r="F105" i="1" s="1"/>
  <c r="G106" i="1"/>
  <c r="F106" i="1" s="1"/>
  <c r="G107" i="1"/>
  <c r="F107" i="1" s="1"/>
  <c r="G108" i="1"/>
  <c r="F108" i="1" s="1"/>
  <c r="G109" i="1"/>
  <c r="F109" i="1" s="1"/>
  <c r="G110" i="1"/>
  <c r="F110" i="1" s="1"/>
  <c r="G111" i="1"/>
  <c r="F111" i="1" s="1"/>
  <c r="G112" i="1"/>
  <c r="F112" i="1" s="1"/>
  <c r="G113" i="1"/>
  <c r="F113" i="1" s="1"/>
  <c r="G114" i="1"/>
  <c r="F114" i="1" s="1"/>
  <c r="G115" i="1"/>
  <c r="F115" i="1" s="1"/>
  <c r="G116" i="1"/>
  <c r="F116" i="1" s="1"/>
  <c r="G117" i="1"/>
  <c r="F117" i="1" s="1"/>
  <c r="G118" i="1"/>
  <c r="F118" i="1" s="1"/>
  <c r="G119" i="1"/>
  <c r="F119" i="1" s="1"/>
  <c r="G120" i="1"/>
  <c r="F120" i="1" s="1"/>
  <c r="G121" i="1"/>
  <c r="F121" i="1" s="1"/>
  <c r="G122" i="1"/>
  <c r="F122" i="1" s="1"/>
  <c r="G123" i="1"/>
  <c r="F123" i="1" s="1"/>
  <c r="G124" i="1"/>
  <c r="F124" i="1" s="1"/>
  <c r="G125" i="1"/>
  <c r="F125" i="1" s="1"/>
  <c r="G126" i="1"/>
  <c r="F126" i="1" s="1"/>
  <c r="G127" i="1"/>
  <c r="F127" i="1" s="1"/>
  <c r="G128" i="1"/>
  <c r="F128" i="1" s="1"/>
  <c r="G129" i="1"/>
  <c r="F129" i="1" s="1"/>
  <c r="G130" i="1"/>
  <c r="F130" i="1" s="1"/>
  <c r="G131" i="1"/>
  <c r="F131" i="1" s="1"/>
  <c r="G132" i="1"/>
  <c r="F132" i="1" s="1"/>
  <c r="G133" i="1"/>
  <c r="F133" i="1" s="1"/>
  <c r="G134" i="1"/>
  <c r="F134" i="1" s="1"/>
  <c r="G135" i="1"/>
  <c r="F135" i="1" s="1"/>
  <c r="G136" i="1"/>
  <c r="F136" i="1" s="1"/>
  <c r="G137" i="1"/>
  <c r="F137" i="1" s="1"/>
  <c r="G138" i="1"/>
  <c r="F138" i="1" s="1"/>
  <c r="G139" i="1"/>
  <c r="F139" i="1" s="1"/>
  <c r="G140" i="1"/>
  <c r="F140" i="1" s="1"/>
  <c r="G141" i="1"/>
  <c r="F141" i="1" s="1"/>
  <c r="G142" i="1"/>
  <c r="F142" i="1" s="1"/>
  <c r="G143" i="1"/>
  <c r="F143" i="1" s="1"/>
  <c r="G144" i="1"/>
  <c r="F144" i="1" s="1"/>
  <c r="G145" i="1"/>
  <c r="F145" i="1" s="1"/>
  <c r="G146" i="1"/>
  <c r="F146" i="1" s="1"/>
  <c r="G147" i="1"/>
  <c r="F147" i="1" s="1"/>
  <c r="G148" i="1"/>
  <c r="F148" i="1" s="1"/>
  <c r="G149" i="1"/>
  <c r="F149" i="1" s="1"/>
  <c r="G150" i="1"/>
  <c r="F150" i="1" s="1"/>
  <c r="G151" i="1"/>
  <c r="F151" i="1" s="1"/>
  <c r="G152" i="1"/>
  <c r="F152" i="1" s="1"/>
  <c r="G153" i="1"/>
  <c r="F153" i="1" s="1"/>
  <c r="G154" i="1"/>
  <c r="F154" i="1" s="1"/>
  <c r="G155" i="1"/>
  <c r="F155" i="1" s="1"/>
  <c r="G156" i="1"/>
  <c r="F156" i="1" s="1"/>
  <c r="G157" i="1"/>
  <c r="F157" i="1" s="1"/>
  <c r="G158" i="1"/>
  <c r="F158" i="1" s="1"/>
  <c r="G159" i="1"/>
  <c r="F159" i="1" s="1"/>
  <c r="G160" i="1"/>
  <c r="F160" i="1" s="1"/>
  <c r="G161" i="1"/>
  <c r="F161" i="1" s="1"/>
  <c r="G162" i="1"/>
  <c r="F162" i="1" s="1"/>
  <c r="G163" i="1"/>
  <c r="F163" i="1" s="1"/>
  <c r="G164" i="1"/>
  <c r="F164" i="1" s="1"/>
  <c r="G165" i="1"/>
  <c r="F165" i="1" s="1"/>
  <c r="G166" i="1"/>
  <c r="F166" i="1" s="1"/>
  <c r="G167" i="1"/>
  <c r="F167" i="1" s="1"/>
  <c r="G168" i="1"/>
  <c r="F168" i="1" s="1"/>
  <c r="G169" i="1"/>
  <c r="F169" i="1" s="1"/>
  <c r="G170" i="1"/>
  <c r="F170" i="1" s="1"/>
  <c r="G171" i="1"/>
  <c r="F171" i="1" s="1"/>
  <c r="G172" i="1"/>
  <c r="F172" i="1" s="1"/>
  <c r="G173" i="1"/>
  <c r="F173" i="1" s="1"/>
  <c r="G174" i="1"/>
  <c r="F174" i="1" s="1"/>
  <c r="G175" i="1"/>
  <c r="F175" i="1" s="1"/>
  <c r="G176" i="1"/>
  <c r="F176" i="1" s="1"/>
  <c r="G177" i="1"/>
  <c r="F177" i="1" s="1"/>
  <c r="G178" i="1"/>
  <c r="F178" i="1" s="1"/>
  <c r="G179" i="1"/>
  <c r="F179" i="1" s="1"/>
  <c r="G180" i="1"/>
  <c r="F180" i="1" s="1"/>
  <c r="G181" i="1"/>
  <c r="F181" i="1" s="1"/>
  <c r="G182" i="1"/>
  <c r="F182" i="1" s="1"/>
  <c r="G183" i="1"/>
  <c r="F183" i="1" s="1"/>
  <c r="G184" i="1"/>
  <c r="F184" i="1" s="1"/>
  <c r="G185" i="1"/>
  <c r="F185" i="1" s="1"/>
  <c r="G186" i="1"/>
  <c r="F186" i="1" s="1"/>
  <c r="G187" i="1"/>
  <c r="F187" i="1" s="1"/>
  <c r="G188" i="1"/>
  <c r="F188" i="1" s="1"/>
  <c r="G189" i="1"/>
  <c r="F189" i="1" s="1"/>
  <c r="G190" i="1"/>
  <c r="F190" i="1" s="1"/>
  <c r="G191" i="1"/>
  <c r="F191" i="1" s="1"/>
  <c r="G192" i="1"/>
  <c r="F192" i="1" s="1"/>
  <c r="G193" i="1"/>
  <c r="F193" i="1" s="1"/>
  <c r="G194" i="1"/>
  <c r="F194" i="1" s="1"/>
  <c r="G195" i="1"/>
  <c r="F195" i="1" s="1"/>
  <c r="G196" i="1"/>
  <c r="F196" i="1" s="1"/>
  <c r="G197" i="1"/>
  <c r="F197" i="1" s="1"/>
  <c r="G198" i="1"/>
  <c r="F198" i="1" s="1"/>
  <c r="G199" i="1"/>
  <c r="F199" i="1" s="1"/>
  <c r="G200" i="1"/>
  <c r="F200" i="1" s="1"/>
  <c r="G201" i="1"/>
  <c r="F201" i="1" s="1"/>
  <c r="G202" i="1"/>
  <c r="F202" i="1" s="1"/>
  <c r="G203" i="1"/>
  <c r="F203" i="1" s="1"/>
  <c r="G204" i="1"/>
  <c r="F204" i="1" s="1"/>
  <c r="G205" i="1"/>
  <c r="F205" i="1" s="1"/>
  <c r="G206" i="1"/>
  <c r="F206" i="1" s="1"/>
  <c r="G207" i="1"/>
  <c r="F207" i="1" s="1"/>
  <c r="G208" i="1"/>
  <c r="F208" i="1" s="1"/>
  <c r="G209" i="1"/>
  <c r="F209" i="1" s="1"/>
  <c r="G210" i="1"/>
  <c r="F210" i="1" s="1"/>
  <c r="G211" i="1"/>
  <c r="F211" i="1" s="1"/>
  <c r="G212" i="1"/>
  <c r="F212" i="1" s="1"/>
  <c r="G213" i="1"/>
  <c r="F213" i="1" s="1"/>
  <c r="G214" i="1"/>
  <c r="F214" i="1" s="1"/>
  <c r="G215" i="1"/>
  <c r="F215" i="1" s="1"/>
  <c r="G216" i="1"/>
  <c r="F216" i="1" s="1"/>
  <c r="G217" i="1"/>
  <c r="F217" i="1" s="1"/>
  <c r="G218" i="1"/>
  <c r="F218" i="1" s="1"/>
  <c r="G219" i="1"/>
  <c r="F219" i="1" s="1"/>
  <c r="G220" i="1"/>
  <c r="F220" i="1" s="1"/>
  <c r="G221" i="1"/>
  <c r="F221" i="1" s="1"/>
  <c r="G222" i="1"/>
  <c r="F222" i="1" s="1"/>
  <c r="G223" i="1"/>
  <c r="F223" i="1" s="1"/>
  <c r="G224" i="1"/>
  <c r="F224" i="1" s="1"/>
  <c r="G225" i="1"/>
  <c r="F225" i="1" s="1"/>
  <c r="G226" i="1"/>
  <c r="F226" i="1" s="1"/>
  <c r="G227" i="1"/>
  <c r="F227" i="1" s="1"/>
  <c r="G228" i="1"/>
  <c r="F228" i="1" s="1"/>
  <c r="G229" i="1"/>
  <c r="F229" i="1" s="1"/>
  <c r="G230" i="1"/>
  <c r="F230" i="1" s="1"/>
  <c r="G231" i="1"/>
  <c r="F231" i="1" s="1"/>
  <c r="G232" i="1"/>
  <c r="F232" i="1" s="1"/>
  <c r="G233" i="1"/>
  <c r="F233" i="1" s="1"/>
  <c r="G234" i="1"/>
  <c r="F234" i="1" s="1"/>
  <c r="G235" i="1"/>
  <c r="F235" i="1" s="1"/>
  <c r="G236" i="1"/>
  <c r="F236" i="1" s="1"/>
  <c r="G237" i="1"/>
  <c r="F237" i="1" s="1"/>
  <c r="G238" i="1"/>
  <c r="F238" i="1" s="1"/>
  <c r="G239" i="1"/>
  <c r="F239" i="1" s="1"/>
  <c r="G240" i="1"/>
  <c r="F240" i="1" s="1"/>
  <c r="G241" i="1"/>
  <c r="F241" i="1" s="1"/>
  <c r="G242" i="1"/>
  <c r="F242" i="1" s="1"/>
  <c r="G243" i="1"/>
  <c r="F243" i="1" s="1"/>
  <c r="G244" i="1"/>
  <c r="F244" i="1" s="1"/>
  <c r="G245" i="1"/>
  <c r="F245" i="1" s="1"/>
  <c r="G246" i="1"/>
  <c r="F246" i="1" s="1"/>
  <c r="G247" i="1"/>
  <c r="F247" i="1" s="1"/>
  <c r="G248" i="1"/>
  <c r="F248" i="1" s="1"/>
  <c r="G249" i="1"/>
  <c r="F249" i="1" s="1"/>
  <c r="G250" i="1"/>
  <c r="F250" i="1" s="1"/>
  <c r="G251" i="1"/>
  <c r="F251" i="1" s="1"/>
  <c r="G252" i="1"/>
  <c r="F252" i="1" s="1"/>
  <c r="G253" i="1"/>
  <c r="F253" i="1" s="1"/>
  <c r="G254" i="1"/>
  <c r="F254" i="1" s="1"/>
  <c r="G255" i="1"/>
  <c r="F255" i="1" s="1"/>
  <c r="G256" i="1"/>
  <c r="F256" i="1" s="1"/>
  <c r="G257" i="1"/>
  <c r="F257" i="1" s="1"/>
  <c r="G258" i="1"/>
  <c r="F258" i="1" s="1"/>
  <c r="G259" i="1"/>
  <c r="F259" i="1" s="1"/>
  <c r="G260" i="1"/>
  <c r="F260" i="1" s="1"/>
  <c r="G261" i="1"/>
  <c r="F261" i="1" s="1"/>
  <c r="G262" i="1"/>
  <c r="F262" i="1" s="1"/>
  <c r="G263" i="1"/>
  <c r="F263" i="1" s="1"/>
  <c r="G264" i="1"/>
  <c r="F264" i="1" s="1"/>
  <c r="G265" i="1"/>
  <c r="F265" i="1" s="1"/>
  <c r="G266" i="1"/>
  <c r="F266" i="1" s="1"/>
  <c r="G267" i="1"/>
  <c r="F267" i="1" s="1"/>
  <c r="G4" i="1"/>
  <c r="F4" i="1" s="1"/>
</calcChain>
</file>

<file path=xl/sharedStrings.xml><?xml version="1.0" encoding="utf-8"?>
<sst xmlns="http://schemas.openxmlformats.org/spreadsheetml/2006/main" count="1020" uniqueCount="320">
  <si>
    <t>REGION</t>
  </si>
  <si>
    <t>TERRITOIRE</t>
  </si>
  <si>
    <t>AGENCE</t>
  </si>
  <si>
    <t>Crédit Conso au 18/07/21</t>
  </si>
  <si>
    <t>Epargne au 19/07/21</t>
  </si>
  <si>
    <t>Bancarisation au 17/07/21</t>
  </si>
  <si>
    <t>IARD au 18/07/21</t>
  </si>
  <si>
    <t>Prévoyance au 19/07/21</t>
  </si>
  <si>
    <t>Engagements nets hors Crédits Projets</t>
  </si>
  <si>
    <t>Chiffre d'Affaires Assurance Vie</t>
  </si>
  <si>
    <t>Ventes Brutes des Produits</t>
  </si>
  <si>
    <t xml:space="preserve">Ventes Brutes Formules hors Transformation </t>
  </si>
  <si>
    <t>Ventes Brutes Cartes Premium DD</t>
  </si>
  <si>
    <t>Ventes Brutes Auto, 2 roues, MRH, Santé et GAV</t>
  </si>
  <si>
    <t>Ventes Brutes SF*1.2+SU*0.8+SO*1.2+PJ*0.8</t>
  </si>
  <si>
    <t>Bonus excellence</t>
  </si>
  <si>
    <t>Réalisation cumulée / ETP</t>
  </si>
  <si>
    <t>Réalisation cumulée Agence</t>
  </si>
  <si>
    <t>Objectif Agence ajusté à l'ETP</t>
  </si>
  <si>
    <t>Taux d'att.</t>
  </si>
  <si>
    <t>Bonus Carte Premium DD</t>
  </si>
  <si>
    <t>AUBE HAUTE MARNE</t>
  </si>
  <si>
    <t>CHAUMONT</t>
  </si>
  <si>
    <t>BOURBONNE LES BAINS</t>
  </si>
  <si>
    <t>CHAUMONT HOTEL DE VILLE</t>
  </si>
  <si>
    <t>CHAUMONT REPUBLIQUE</t>
  </si>
  <si>
    <t>JOINVILLE</t>
  </si>
  <si>
    <t>LANGRES</t>
  </si>
  <si>
    <t>SAINT DIZIER CENTRE</t>
  </si>
  <si>
    <t>WASSY</t>
  </si>
  <si>
    <t>TROYES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</si>
  <si>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</si>
  <si>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</si>
  <si>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</si>
  <si>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</si>
  <si>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</si>
  <si>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</si>
  <si>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</si>
  <si>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</si>
  <si>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</si>
  <si>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</si>
  <si>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</si>
  <si>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</si>
  <si>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</si>
  <si>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</si>
  <si>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MON AGENCE</t>
  </si>
  <si>
    <t>MON BANQUIER EN LIGNE</t>
  </si>
  <si>
    <t>BAS RHIN</t>
  </si>
  <si>
    <t>HAGUENAU</t>
  </si>
  <si>
    <t>BISCHWILLER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</si>
  <si>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</si>
  <si>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</si>
  <si>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</si>
  <si>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</si>
  <si>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</si>
  <si>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</si>
  <si>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</si>
  <si>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</si>
  <si>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</si>
  <si>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</si>
  <si>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</si>
  <si>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</si>
  <si>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</si>
  <si>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</si>
  <si>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</si>
  <si>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</si>
  <si>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</si>
  <si>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</si>
  <si>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</si>
  <si>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</si>
  <si>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</si>
  <si>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</si>
  <si>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</si>
  <si>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</si>
  <si>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</si>
  <si>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</si>
  <si>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</si>
  <si>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</si>
  <si>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</si>
  <si>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</si>
  <si>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</si>
  <si>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</si>
  <si>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</si>
  <si>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</si>
  <si>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</si>
  <si>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</si>
  <si>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</si>
  <si>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</si>
  <si>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</si>
  <si>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</si>
  <si>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</si>
  <si>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</si>
  <si>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</si>
  <si>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</si>
  <si>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</si>
  <si>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</si>
  <si>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</si>
  <si>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</si>
  <si>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VOSGES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</si>
  <si>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</si>
  <si>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</si>
  <si>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</si>
  <si>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</si>
  <si>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</si>
  <si>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</si>
  <si>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</si>
  <si>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</si>
  <si>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</si>
  <si>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MUNSTER</t>
  </si>
  <si>
    <t>NEUF BRISACH</t>
  </si>
  <si>
    <t>ORBEY</t>
  </si>
  <si>
    <t>RIBEAUVILLE</t>
  </si>
  <si>
    <t>ROUFFACH</t>
  </si>
  <si>
    <t>SAINTE MARIE AUX MINES</t>
  </si>
  <si>
    <t>MULHOUSE</t>
  </si>
  <si>
    <t>ALTKIRCH</t>
  </si>
  <si>
    <t>CERNAY</t>
  </si>
  <si>
    <t>MULHOUSE DORNACH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</si>
  <si>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</si>
  <si>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</si>
  <si>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</si>
  <si>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</si>
  <si>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</si>
  <si>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</si>
  <si>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</si>
  <si>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</si>
  <si>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</si>
  <si>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</si>
  <si>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</si>
  <si>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</si>
  <si>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</si>
  <si>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</si>
  <si>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</si>
  <si>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</si>
  <si>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</si>
  <si>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</si>
  <si>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</si>
  <si>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</si>
  <si>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</si>
  <si>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</si>
  <si>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</si>
  <si>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</si>
  <si>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</si>
  <si>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</si>
  <si>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</si>
  <si>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</si>
  <si>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</si>
  <si>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</si>
  <si>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</si>
  <si>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</si>
  <si>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</si>
  <si>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</si>
  <si>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</si>
  <si>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</si>
  <si>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</si>
  <si>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</si>
  <si>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</si>
  <si>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</si>
  <si>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</si>
  <si>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</si>
  <si>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</si>
  <si>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</si>
  <si>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</si>
  <si>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</si>
  <si>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</si>
  <si>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</si>
  <si>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</si>
  <si>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</si>
  <si>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</si>
  <si>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</si>
  <si>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</si>
  <si>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</si>
  <si>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</si>
  <si>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</si>
  <si>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</si>
  <si>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</si>
  <si>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</si>
  <si>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</si>
  <si>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</si>
  <si>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</si>
  <si>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</si>
  <si>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</si>
  <si>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</si>
  <si>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</si>
  <si>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</si>
  <si>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</si>
  <si>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</si>
  <si>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</si>
  <si>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</si>
  <si>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</si>
  <si>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</si>
  <si>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</si>
  <si>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</si>
  <si>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</si>
  <si>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</si>
  <si>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</si>
  <si>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</si>
  <si>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</si>
  <si>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</si>
  <si>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</si>
  <si>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</si>
  <si>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</si>
  <si>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</si>
  <si>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</si>
  <si>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</si>
  <si>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</si>
  <si>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</si>
  <si>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</si>
  <si>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</si>
  <si>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</si>
  <si>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</si>
  <si>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</si>
  <si>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</si>
  <si>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</si>
  <si>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</si>
  <si>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</si>
  <si>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</si>
  <si>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</si>
  <si>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</si>
  <si>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</si>
  <si>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</si>
  <si>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</si>
  <si>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</si>
  <si>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</si>
  <si>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</si>
  <si>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</si>
  <si>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</si>
  <si>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</si>
  <si>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</si>
  <si>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</si>
  <si>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</si>
  <si>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</si>
  <si>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</si>
  <si>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</si>
  <si>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</si>
  <si>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</si>
  <si>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</si>
  <si>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</si>
  <si>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</si>
  <si>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</si>
  <si>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</si>
  <si>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</si>
  <si>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</si>
  <si>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</si>
  <si>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</si>
  <si>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</si>
  <si>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</si>
  <si>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</si>
  <si>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</si>
  <si>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</si>
  <si>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</si>
  <si>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</si>
  <si>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</si>
  <si>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</si>
  <si>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</si>
  <si>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</si>
  <si>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</si>
  <si>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</si>
  <si>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</si>
  <si>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</si>
  <si>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</si>
  <si>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</si>
  <si>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</si>
  <si>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</si>
  <si>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</si>
  <si>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</si>
  <si>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</si>
  <si>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</si>
  <si>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</si>
  <si>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</si>
  <si>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</si>
  <si>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</si>
  <si>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</si>
  <si>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NILVANGE</t>
  </si>
  <si>
    <t>SIERCK LES BAINS</t>
  </si>
  <si>
    <t>TERVILLE</t>
  </si>
  <si>
    <t>THIONVILLE CENTRALE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</si>
  <si>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</si>
  <si>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</si>
  <si>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</si>
  <si>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</si>
  <si>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</si>
  <si>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</si>
  <si>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</si>
  <si>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</si>
  <si>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</si>
  <si>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</si>
  <si>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</si>
  <si>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</si>
  <si>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</si>
  <si>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</si>
  <si>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</si>
  <si>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</si>
  <si>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</si>
  <si>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</si>
  <si>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</si>
  <si>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</si>
  <si>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</si>
  <si>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</si>
  <si>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</si>
  <si>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</si>
  <si>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</si>
  <si>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</si>
  <si>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</si>
  <si>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</si>
  <si>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</si>
  <si>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</si>
  <si>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</si>
  <si>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</t>
  </si>
  <si>
    <t xml:space="preserve">ETP </t>
  </si>
  <si>
    <t xml:space="preserve">Nb Objectifs  atteints </t>
  </si>
  <si>
    <t xml:space="preserve">Gains </t>
  </si>
  <si>
    <t xml:space="preserve">Gains  </t>
  </si>
  <si>
    <t>Gains</t>
  </si>
  <si>
    <t>Taux Conformité</t>
  </si>
  <si>
    <t>Taux réfactions</t>
  </si>
  <si>
    <t>Avant réfactions Conformité</t>
  </si>
  <si>
    <t>Après réfactions Conformité</t>
  </si>
  <si>
    <t>Total gains par ETP</t>
  </si>
  <si>
    <t>BANQUE DIGITALE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</si>
</sst>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"/>
    <numFmt numFmtId="165" formatCode="#,##0&quot; €&quot;;\-#,##0&quot; €&quot;;\ "/>
    <numFmt numFmtId="166" formatCode="#,##0;\-#,##0;\ "/>
    <numFmt numFmtId="167" formatCode="#,##0&quot; €&quot;"/>
    <numFmt numFmtId="168" formatCode="#,##0%;\-#,##0%;\ "/>
    <numFmt numFmtId="169" formatCode="#,##0.0;\-#,##0.0;\ "/>
    <numFmt numFmtId="170" formatCode="#,##0%;\-#,##0%"/>
    <numFmt numFmtId="171" formatCode="0.0%"/>
  </numFmts>
  <fonts count="16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rgb="FFFFFF99"/>
      <name val="Arial"/>
      <family val="2"/>
    </font>
    <font>
      <b/>
      <sz val="9"/>
      <color rgb="FFCCFFFF"/>
      <name val="Arial"/>
      <family val="2"/>
    </font>
    <font>
      <b/>
      <sz val="9"/>
      <color rgb="FFCCFFCC"/>
      <name val="Arial"/>
      <family val="2"/>
    </font>
    <font>
      <b/>
      <sz val="9"/>
      <color rgb="FFFFCC99"/>
      <name val="Arial"/>
      <family val="2"/>
    </font>
    <font>
      <b/>
      <sz val="9"/>
      <color rgb="FFFF99CC"/>
      <name val="Arial"/>
      <family val="2"/>
    </font>
    <font>
      <b/>
      <sz val="8"/>
      <color rgb="FFCCFFCC"/>
      <name val="Arial"/>
      <family val="2"/>
    </font>
    <font>
      <b/>
      <sz val="8"/>
      <color rgb="FFFFFFFF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333333"/>
      <name val="Arial"/>
      <family val="2"/>
    </font>
    <font>
      <sz val="10"/>
      <color rgb="FF000000"/>
      <name val="Arial"/>
    </font>
    <font>
      <sz val="10"/>
      <color rgb="FF000000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AEDF2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7" tint="0.79998168889431442"/>
        <bgColor rgb="FFFFFFFF"/>
      </patternFill>
    </fill>
  </fills>
  <borders count="6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4">
    <xf numFmtId="0" fontId="0" fillId="0" borderId="0"/>
    <xf numFmtId="9" fontId="13" fillId="0" borderId="0" applyFont="0" applyFill="0" applyBorder="0" applyAlignment="0" applyProtection="0"/>
    <xf numFmtId="0" fontId="14" fillId="0" borderId="0"/>
    <xf numFmtId="0" fontId="14" fillId="0" borderId="0"/>
  </cellStyleXfs>
  <cellXfs count="61">
    <xf numFmtId="0" fontId="0" fillId="0" borderId="0" xfId="0"/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167" fontId="1" fillId="4" borderId="1" xfId="0" applyNumberFormat="1" applyFont="1" applyFill="1" applyBorder="1" applyAlignment="1">
      <alignment horizontal="center" vertical="center"/>
    </xf>
    <xf numFmtId="168" fontId="10" fillId="5" borderId="1" xfId="0" applyNumberFormat="1" applyFont="1" applyFill="1" applyBorder="1" applyAlignment="1">
      <alignment horizontal="center" vertical="center"/>
    </xf>
    <xf numFmtId="165" fontId="10" fillId="5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4" fontId="1" fillId="4" borderId="1" xfId="0" applyNumberFormat="1" applyFont="1" applyFill="1" applyBorder="1" applyAlignment="1">
      <alignment horizontal="center" vertical="center"/>
    </xf>
    <xf numFmtId="165" fontId="11" fillId="6" borderId="1" xfId="0" applyNumberFormat="1" applyFont="1" applyFill="1" applyBorder="1" applyAlignment="1">
      <alignment horizontal="center" vertical="center"/>
    </xf>
    <xf numFmtId="168" fontId="11" fillId="5" borderId="1" xfId="0" applyNumberFormat="1" applyFont="1" applyFill="1" applyBorder="1" applyAlignment="1">
      <alignment horizontal="center" vertical="center"/>
    </xf>
    <xf numFmtId="165" fontId="11" fillId="5" borderId="1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49" fontId="12" fillId="2" borderId="2" xfId="0" applyNumberFormat="1" applyFont="1" applyFill="1" applyBorder="1" applyAlignment="1">
      <alignment horizontal="left" vertical="center"/>
    </xf>
    <xf numFmtId="164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/>
    </xf>
    <xf numFmtId="167" fontId="12" fillId="2" borderId="2" xfId="0" applyNumberFormat="1" applyFont="1" applyFill="1" applyBorder="1" applyAlignment="1">
      <alignment horizontal="center" vertical="center"/>
    </xf>
    <xf numFmtId="170" fontId="12" fillId="2" borderId="2" xfId="0" applyNumberFormat="1" applyFont="1" applyFill="1" applyBorder="1" applyAlignment="1">
      <alignment horizontal="center" vertical="center"/>
    </xf>
    <xf numFmtId="3" fontId="12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9" fontId="1" fillId="2" borderId="1" xfId="1" applyFont="1" applyFill="1" applyBorder="1" applyAlignment="1">
      <alignment horizontal="center" vertical="center"/>
    </xf>
    <xf numFmtId="171" fontId="1" fillId="2" borderId="1" xfId="1" applyNumberFormat="1" applyFont="1" applyFill="1" applyBorder="1" applyAlignment="1">
      <alignment horizontal="center" vertical="center"/>
    </xf>
    <xf numFmtId="9" fontId="2" fillId="3" borderId="1" xfId="0" applyNumberFormat="1" applyFont="1" applyFill="1" applyBorder="1" applyAlignment="1">
      <alignment horizontal="center" vertical="center" wrapText="1"/>
    </xf>
    <xf numFmtId="9" fontId="1" fillId="2" borderId="1" xfId="1" applyNumberFormat="1" applyFont="1" applyFill="1" applyBorder="1" applyAlignment="1">
      <alignment horizontal="center" vertical="center"/>
    </xf>
    <xf numFmtId="9" fontId="0" fillId="0" borderId="0" xfId="0" applyNumberFormat="1" applyAlignment="1">
      <alignment vertical="center"/>
    </xf>
    <xf numFmtId="9" fontId="0" fillId="0" borderId="0" xfId="1" applyFont="1" applyAlignment="1">
      <alignment vertical="center"/>
    </xf>
    <xf numFmtId="49" fontId="15" fillId="7" borderId="1" xfId="0" applyNumberFormat="1" applyFont="1" applyFill="1" applyBorder="1" applyAlignment="1">
      <alignment horizontal="center" vertical="center" wrapText="1"/>
    </xf>
    <xf numFmtId="165" fontId="12" fillId="7" borderId="1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165" fontId="12" fillId="2" borderId="1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2 2" xfId="2"/>
    <cellStyle name="Normal 3" xfId="3"/>
    <cellStyle name="Pourcentage" xfId="1" builtinId="5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68"/>
  <sheetViews>
    <sheetView showGridLines="0" tabSelected="1" workbookViewId="0">
      <pane xSplit="3" ySplit="3" topLeftCell="D37" activePane="bottomRight" state="frozen"/>
      <selection pane="topRight" activeCell="D1" sqref="D1"/>
      <selection pane="bottomLeft" activeCell="A4" sqref="A4"/>
      <selection pane="bottomRight" activeCell="F6" sqref="F6"/>
    </sheetView>
  </sheetViews>
  <sheetFormatPr baseColWidth="10" defaultRowHeight="12.75" x14ac:dyDescent="0.2"/>
  <cols>
    <col min="1" max="1" width="30.5703125" style="34" customWidth="1"/>
    <col min="2" max="2" width="22.7109375" style="34" customWidth="1"/>
    <col min="3" max="3" width="30.5703125" style="34" customWidth="1"/>
    <col min="4" max="4" width="12" style="34" customWidth="1"/>
    <col min="5" max="5" width="0.28515625" style="34" customWidth="1"/>
    <col min="6" max="6" width="13" style="34" customWidth="1"/>
    <col min="7" max="7" width="13" style="45" customWidth="1"/>
    <col min="8" max="8" width="13" style="44" customWidth="1"/>
    <col min="9" max="11" width="13" style="34" customWidth="1"/>
    <col min="12" max="12" width="0.28515625" style="34" customWidth="1"/>
    <col min="13" max="13" width="13" style="34" customWidth="1"/>
    <col min="14" max="15" width="13.85546875" style="34" customWidth="1"/>
    <col min="16" max="16" width="7.140625" style="34" customWidth="1"/>
    <col min="17" max="17" width="11.140625" style="34" customWidth="1"/>
    <col min="18" max="18" width="0.28515625" style="34" customWidth="1"/>
    <col min="19" max="19" width="13" style="34" customWidth="1"/>
    <col min="20" max="21" width="13.85546875" style="34" customWidth="1"/>
    <col min="22" max="22" width="7.140625" style="34" customWidth="1"/>
    <col min="23" max="23" width="11.140625" style="34" customWidth="1"/>
    <col min="24" max="25" width="12" style="34" customWidth="1"/>
    <col min="26" max="26" width="9.140625" style="34" customWidth="1"/>
    <col min="27" max="27" width="7.140625" style="34" customWidth="1"/>
    <col min="28" max="28" width="11.140625" style="34" customWidth="1"/>
    <col min="29" max="29" width="0.28515625" style="34" customWidth="1"/>
    <col min="30" max="31" width="12" style="34" customWidth="1"/>
    <col min="32" max="32" width="9.140625" style="34" customWidth="1"/>
    <col min="33" max="33" width="7.140625" style="34" customWidth="1"/>
    <col min="34" max="34" width="11.140625" style="34" customWidth="1"/>
    <col min="35" max="36" width="12" style="34" customWidth="1"/>
    <col min="37" max="37" width="9.140625" style="34" customWidth="1"/>
    <col min="38" max="38" width="7.140625" style="34" customWidth="1"/>
    <col min="39" max="39" width="9.5703125" style="34" customWidth="1"/>
    <col min="40" max="40" width="0.28515625" style="34" customWidth="1"/>
    <col min="41" max="42" width="12" style="34" customWidth="1"/>
    <col min="43" max="43" width="9.140625" style="34" customWidth="1"/>
    <col min="44" max="44" width="7.140625" style="34" customWidth="1"/>
    <col min="45" max="45" width="11.140625" style="34" customWidth="1"/>
    <col min="46" max="46" width="0.28515625" style="34" customWidth="1"/>
    <col min="47" max="48" width="12" style="34" customWidth="1"/>
    <col min="49" max="49" width="9.140625" style="34" customWidth="1"/>
    <col min="50" max="50" width="7.140625" style="34" customWidth="1"/>
    <col min="51" max="51" width="11.140625" style="34" customWidth="1"/>
    <col min="52" max="52" width="4.7109375" style="34" customWidth="1"/>
    <col min="53" max="16384" width="11.42578125" style="34"/>
  </cols>
  <sheetData>
    <row r="1" spans="1:51" s="11" customFormat="1" ht="24" customHeight="1" x14ac:dyDescent="0.2">
      <c r="A1" s="51" t="s">
        <v>0</v>
      </c>
      <c r="B1" s="51" t="s">
        <v>1</v>
      </c>
      <c r="C1" s="51" t="s">
        <v>2</v>
      </c>
      <c r="D1" s="53" t="s">
        <v>309</v>
      </c>
      <c r="E1" s="38"/>
      <c r="F1" s="48" t="s">
        <v>313</v>
      </c>
      <c r="G1" s="49"/>
      <c r="H1" s="49"/>
      <c r="I1" s="49"/>
      <c r="J1" s="49"/>
      <c r="K1" s="50"/>
      <c r="L1" s="54"/>
      <c r="M1" s="55" t="s">
        <v>3</v>
      </c>
      <c r="N1" s="55"/>
      <c r="O1" s="55"/>
      <c r="P1" s="55"/>
      <c r="Q1" s="55"/>
      <c r="R1" s="54"/>
      <c r="S1" s="56" t="s">
        <v>4</v>
      </c>
      <c r="T1" s="56"/>
      <c r="U1" s="56"/>
      <c r="V1" s="56"/>
      <c r="W1" s="56"/>
      <c r="X1" s="56"/>
      <c r="Y1" s="56"/>
      <c r="Z1" s="56"/>
      <c r="AA1" s="56"/>
      <c r="AB1" s="56"/>
      <c r="AC1" s="10"/>
      <c r="AD1" s="52" t="s">
        <v>5</v>
      </c>
      <c r="AE1" s="52"/>
      <c r="AF1" s="52"/>
      <c r="AG1" s="52"/>
      <c r="AH1" s="52"/>
      <c r="AI1" s="52"/>
      <c r="AJ1" s="52"/>
      <c r="AK1" s="52"/>
      <c r="AL1" s="52"/>
      <c r="AM1" s="52"/>
      <c r="AN1" s="10"/>
      <c r="AO1" s="57" t="s">
        <v>6</v>
      </c>
      <c r="AP1" s="57"/>
      <c r="AQ1" s="57"/>
      <c r="AR1" s="57"/>
      <c r="AS1" s="57"/>
      <c r="AT1" s="58"/>
      <c r="AU1" s="59" t="s">
        <v>7</v>
      </c>
      <c r="AV1" s="59"/>
      <c r="AW1" s="59"/>
      <c r="AX1" s="59"/>
      <c r="AY1" s="59"/>
    </row>
    <row r="2" spans="1:51" s="11" customFormat="1" ht="19.7" customHeight="1" x14ac:dyDescent="0.2">
      <c r="A2" s="51"/>
      <c r="B2" s="51"/>
      <c r="C2" s="51"/>
      <c r="D2" s="53"/>
      <c r="E2" s="38"/>
      <c r="F2" s="48" t="s">
        <v>317</v>
      </c>
      <c r="G2" s="49"/>
      <c r="H2" s="50"/>
      <c r="I2" s="48" t="s">
        <v>316</v>
      </c>
      <c r="J2" s="49"/>
      <c r="K2" s="50"/>
      <c r="L2" s="54"/>
      <c r="M2" s="55" t="s">
        <v>8</v>
      </c>
      <c r="N2" s="55"/>
      <c r="O2" s="55"/>
      <c r="P2" s="55"/>
      <c r="Q2" s="55"/>
      <c r="R2" s="54"/>
      <c r="S2" s="56" t="s">
        <v>9</v>
      </c>
      <c r="T2" s="56"/>
      <c r="U2" s="56"/>
      <c r="V2" s="56"/>
      <c r="W2" s="56"/>
      <c r="X2" s="56" t="s">
        <v>10</v>
      </c>
      <c r="Y2" s="56"/>
      <c r="Z2" s="56"/>
      <c r="AA2" s="56"/>
      <c r="AB2" s="56"/>
      <c r="AC2" s="10"/>
      <c r="AD2" s="52" t="s">
        <v>11</v>
      </c>
      <c r="AE2" s="52"/>
      <c r="AF2" s="52"/>
      <c r="AG2" s="52"/>
      <c r="AH2" s="52"/>
      <c r="AI2" s="52" t="s">
        <v>12</v>
      </c>
      <c r="AJ2" s="52"/>
      <c r="AK2" s="52"/>
      <c r="AL2" s="52"/>
      <c r="AM2" s="52"/>
      <c r="AN2" s="10"/>
      <c r="AO2" s="57" t="s">
        <v>13</v>
      </c>
      <c r="AP2" s="57"/>
      <c r="AQ2" s="57"/>
      <c r="AR2" s="57"/>
      <c r="AS2" s="57"/>
      <c r="AT2" s="58"/>
      <c r="AU2" s="59" t="s">
        <v>14</v>
      </c>
      <c r="AV2" s="59"/>
      <c r="AW2" s="59"/>
      <c r="AX2" s="59"/>
      <c r="AY2" s="59"/>
    </row>
    <row r="3" spans="1:51" s="11" customFormat="1" ht="49.15" customHeight="1" x14ac:dyDescent="0.2">
      <c r="A3" s="51"/>
      <c r="B3" s="51"/>
      <c r="C3" s="51"/>
      <c r="D3" s="53"/>
      <c r="E3" s="38"/>
      <c r="F3" s="46" t="s">
        <v>318</v>
      </c>
      <c r="G3" s="37" t="s">
        <v>315</v>
      </c>
      <c r="H3" s="42" t="s">
        <v>314</v>
      </c>
      <c r="I3" s="39" t="s">
        <v>318</v>
      </c>
      <c r="J3" s="39" t="s">
        <v>15</v>
      </c>
      <c r="K3" s="9" t="s">
        <v>310</v>
      </c>
      <c r="L3" s="54"/>
      <c r="M3" s="1" t="s">
        <v>16</v>
      </c>
      <c r="N3" s="1" t="s">
        <v>17</v>
      </c>
      <c r="O3" s="1" t="s">
        <v>18</v>
      </c>
      <c r="P3" s="1" t="s">
        <v>19</v>
      </c>
      <c r="Q3" s="1" t="s">
        <v>311</v>
      </c>
      <c r="R3" s="54"/>
      <c r="S3" s="2" t="s">
        <v>16</v>
      </c>
      <c r="T3" s="2" t="s">
        <v>17</v>
      </c>
      <c r="U3" s="2" t="s">
        <v>18</v>
      </c>
      <c r="V3" s="2" t="s">
        <v>19</v>
      </c>
      <c r="W3" s="2" t="s">
        <v>311</v>
      </c>
      <c r="X3" s="2" t="s">
        <v>16</v>
      </c>
      <c r="Y3" s="2" t="s">
        <v>17</v>
      </c>
      <c r="Z3" s="2" t="s">
        <v>18</v>
      </c>
      <c r="AA3" s="2" t="s">
        <v>19</v>
      </c>
      <c r="AB3" s="2" t="s">
        <v>311</v>
      </c>
      <c r="AC3" s="8"/>
      <c r="AD3" s="3" t="s">
        <v>16</v>
      </c>
      <c r="AE3" s="3" t="s">
        <v>17</v>
      </c>
      <c r="AF3" s="3" t="s">
        <v>18</v>
      </c>
      <c r="AG3" s="3" t="s">
        <v>19</v>
      </c>
      <c r="AH3" s="3" t="s">
        <v>312</v>
      </c>
      <c r="AI3" s="3" t="s">
        <v>16</v>
      </c>
      <c r="AJ3" s="3" t="s">
        <v>17</v>
      </c>
      <c r="AK3" s="3" t="s">
        <v>18</v>
      </c>
      <c r="AL3" s="4" t="s">
        <v>19</v>
      </c>
      <c r="AM3" s="4" t="s">
        <v>20</v>
      </c>
      <c r="AN3" s="5"/>
      <c r="AO3" s="6" t="s">
        <v>16</v>
      </c>
      <c r="AP3" s="6" t="s">
        <v>17</v>
      </c>
      <c r="AQ3" s="6" t="s">
        <v>18</v>
      </c>
      <c r="AR3" s="6" t="s">
        <v>19</v>
      </c>
      <c r="AS3" s="6" t="s">
        <v>311</v>
      </c>
      <c r="AT3" s="58"/>
      <c r="AU3" s="7" t="s">
        <v>16</v>
      </c>
      <c r="AV3" s="7" t="s">
        <v>17</v>
      </c>
      <c r="AW3" s="7" t="s">
        <v>18</v>
      </c>
      <c r="AX3" s="7" t="s">
        <v>19</v>
      </c>
      <c r="AY3" s="7" t="s">
        <v>311</v>
      </c>
    </row>
    <row r="4" spans="1:51" s="11" customFormat="1" ht="21.4" customHeight="1" x14ac:dyDescent="0.2">
      <c r="A4" s="12" t="s">
        <v>21</v>
      </c>
      <c r="B4" s="12" t="s">
        <v>22</v>
      </c>
      <c r="C4" s="12" t="s">
        <v>23</v>
      </c>
      <c r="D4" s="13">
        <v>1.76</v>
      </c>
      <c r="E4" s="38"/>
      <c r="F4" s="47">
        <f>ROUNDUP(I4-I4*G4,0)</f>
        <v>220</v>
      </c>
      <c r="G4" s="43">
        <f>IF(H4&lt;0.8,(0.05+0.8-H4),0)</f>
        <v>0</v>
      </c>
      <c r="H4" s="41">
        <v>1</v>
      </c>
      <c r="I4" s="14">
        <f>Q4+W4+AB4+AH4+AM4+AS4+AY4+J4</f>
        <v>220</v>
      </c>
      <c r="J4" s="60">
        <f>IF(K4=5,70,IF(K4=6,140,0))</f>
        <v>0</v>
      </c>
      <c r="K4" s="15">
        <v>4</v>
      </c>
      <c r="L4" s="10"/>
      <c r="M4" s="14">
        <v>144753.977272727</v>
      </c>
      <c r="N4" s="14">
        <v>254767</v>
      </c>
      <c r="O4" s="16">
        <v>239360</v>
      </c>
      <c r="P4" s="17">
        <v>1.0643674799465199</v>
      </c>
      <c r="Q4" s="18">
        <v>60</v>
      </c>
      <c r="R4" s="10"/>
      <c r="S4" s="14">
        <v>50225.539772727301</v>
      </c>
      <c r="T4" s="14">
        <v>88396.95</v>
      </c>
      <c r="U4" s="16">
        <v>352000</v>
      </c>
      <c r="V4" s="19">
        <v>0.25112769886363601</v>
      </c>
      <c r="W4" s="14">
        <v>0</v>
      </c>
      <c r="X4" s="20">
        <v>38.636363636363598</v>
      </c>
      <c r="Y4" s="15">
        <v>68</v>
      </c>
      <c r="Z4" s="21">
        <v>70.400000000000006</v>
      </c>
      <c r="AA4" s="17">
        <v>0.96590909090909105</v>
      </c>
      <c r="AB4" s="18">
        <v>40</v>
      </c>
      <c r="AC4" s="10"/>
      <c r="AD4" s="20">
        <v>15.909090909090899</v>
      </c>
      <c r="AE4" s="15">
        <v>28</v>
      </c>
      <c r="AF4" s="22">
        <v>28.16</v>
      </c>
      <c r="AG4" s="17">
        <v>0.99431818181818199</v>
      </c>
      <c r="AH4" s="18">
        <v>60</v>
      </c>
      <c r="AI4" s="20">
        <v>11.363636363636401</v>
      </c>
      <c r="AJ4" s="15">
        <v>20</v>
      </c>
      <c r="AK4" s="22">
        <v>28.16</v>
      </c>
      <c r="AL4" s="19">
        <v>0.71022727272727304</v>
      </c>
      <c r="AM4" s="14">
        <v>0</v>
      </c>
      <c r="AN4" s="10"/>
      <c r="AO4" s="20">
        <v>15.909090909090899</v>
      </c>
      <c r="AP4" s="15">
        <v>28</v>
      </c>
      <c r="AQ4" s="22">
        <v>28.16</v>
      </c>
      <c r="AR4" s="17">
        <v>0.99431818181818199</v>
      </c>
      <c r="AS4" s="18">
        <v>60</v>
      </c>
      <c r="AT4" s="10"/>
      <c r="AU4" s="20">
        <v>11.363636363636401</v>
      </c>
      <c r="AV4" s="20">
        <v>20</v>
      </c>
      <c r="AW4" s="22">
        <v>28.16</v>
      </c>
      <c r="AX4" s="19">
        <v>0.71022727272727304</v>
      </c>
      <c r="AY4" s="14">
        <v>0</v>
      </c>
    </row>
    <row r="5" spans="1:51" s="11" customFormat="1" ht="21.4" customHeight="1" x14ac:dyDescent="0.2">
      <c r="A5" s="12" t="s">
        <v>21</v>
      </c>
      <c r="B5" s="12" t="s">
        <v>22</v>
      </c>
      <c r="C5" s="12" t="s">
        <v>24</v>
      </c>
      <c r="D5" s="13">
        <v>7.02</v>
      </c>
      <c r="E5" s="38"/>
      <c r="F5" s="47">
        <f>ROUNDUP(I5-I5*G5,0)</f>
        <v>180</v>
      </c>
      <c r="G5" s="43">
        <f t="shared" ref="G5:G68" si="0">IF(H5&lt;0.8,(0.05+0.8-H5),0)</f>
        <v>0</v>
      </c>
      <c r="H5" s="41">
        <v>0.97560975609756095</v>
      </c>
      <c r="I5" s="14">
        <f t="shared" ref="I5:I68" si="1">Q5+W5+AB5+AH5+AM5+AS5+AY5+J5</f>
        <v>180</v>
      </c>
      <c r="J5" s="60">
        <f t="shared" ref="J5:J68" si="2">IF(K5=5,70,IF(K5=6,140,0))</f>
        <v>0</v>
      </c>
      <c r="K5" s="15">
        <v>3</v>
      </c>
      <c r="L5" s="10"/>
      <c r="M5" s="14">
        <v>211299.14529914499</v>
      </c>
      <c r="N5" s="14">
        <v>1483320</v>
      </c>
      <c r="O5" s="16">
        <v>954720</v>
      </c>
      <c r="P5" s="17">
        <v>1.5536701860231299</v>
      </c>
      <c r="Q5" s="18">
        <v>60</v>
      </c>
      <c r="R5" s="10"/>
      <c r="S5" s="14">
        <v>279707.38319088297</v>
      </c>
      <c r="T5" s="14">
        <v>1963545.83</v>
      </c>
      <c r="U5" s="16">
        <v>1404000</v>
      </c>
      <c r="V5" s="17">
        <v>1.3985369159544201</v>
      </c>
      <c r="W5" s="18">
        <v>60</v>
      </c>
      <c r="X5" s="20">
        <v>29.2022792022792</v>
      </c>
      <c r="Y5" s="15">
        <v>205</v>
      </c>
      <c r="Z5" s="21">
        <v>280.8</v>
      </c>
      <c r="AA5" s="19">
        <v>0.73005698005698005</v>
      </c>
      <c r="AB5" s="14">
        <v>0</v>
      </c>
      <c r="AC5" s="10"/>
      <c r="AD5" s="20">
        <v>15.0997150997151</v>
      </c>
      <c r="AE5" s="15">
        <v>106</v>
      </c>
      <c r="AF5" s="22">
        <v>112.32</v>
      </c>
      <c r="AG5" s="17">
        <v>0.94373219373219397</v>
      </c>
      <c r="AH5" s="18">
        <v>60</v>
      </c>
      <c r="AI5" s="20">
        <v>9.1168091168091205</v>
      </c>
      <c r="AJ5" s="15">
        <v>64</v>
      </c>
      <c r="AK5" s="22">
        <v>112.32</v>
      </c>
      <c r="AL5" s="19">
        <v>0.56980056980057003</v>
      </c>
      <c r="AM5" s="14">
        <v>0</v>
      </c>
      <c r="AN5" s="10"/>
      <c r="AO5" s="20">
        <v>12.393162393162401</v>
      </c>
      <c r="AP5" s="15">
        <v>87</v>
      </c>
      <c r="AQ5" s="22">
        <v>112.32</v>
      </c>
      <c r="AR5" s="19">
        <v>0.77457264957264904</v>
      </c>
      <c r="AS5" s="14">
        <v>0</v>
      </c>
      <c r="AT5" s="10"/>
      <c r="AU5" s="20">
        <v>6.83760683760684</v>
      </c>
      <c r="AV5" s="20">
        <v>48</v>
      </c>
      <c r="AW5" s="22">
        <v>112.32</v>
      </c>
      <c r="AX5" s="19">
        <v>0.427350427350427</v>
      </c>
      <c r="AY5" s="14">
        <v>0</v>
      </c>
    </row>
    <row r="6" spans="1:51" s="11" customFormat="1" ht="21.4" customHeight="1" x14ac:dyDescent="0.2">
      <c r="A6" s="12" t="s">
        <v>21</v>
      </c>
      <c r="B6" s="12" t="s">
        <v>22</v>
      </c>
      <c r="C6" s="12" t="s">
        <v>25</v>
      </c>
      <c r="D6" s="13">
        <v>3.9</v>
      </c>
      <c r="E6" s="38"/>
      <c r="F6" s="47">
        <f t="shared" ref="F5:F68" si="3">ROUNDUP(I6-I6*G6,0)</f>
        <v>480</v>
      </c>
      <c r="G6" s="43">
        <f t="shared" si="0"/>
        <v>0</v>
      </c>
      <c r="H6" s="41">
        <v>0.91666666666666663</v>
      </c>
      <c r="I6" s="14">
        <f t="shared" si="1"/>
        <v>480</v>
      </c>
      <c r="J6" s="60">
        <f t="shared" si="2"/>
        <v>140</v>
      </c>
      <c r="K6" s="15">
        <v>6</v>
      </c>
      <c r="L6" s="10"/>
      <c r="M6" s="14">
        <v>183861.282051282</v>
      </c>
      <c r="N6" s="14">
        <v>717059</v>
      </c>
      <c r="O6" s="16">
        <v>530400</v>
      </c>
      <c r="P6" s="17">
        <v>1.3519211915535401</v>
      </c>
      <c r="Q6" s="18">
        <v>60</v>
      </c>
      <c r="R6" s="10"/>
      <c r="S6" s="14">
        <v>351422.24358974397</v>
      </c>
      <c r="T6" s="14">
        <v>1370546.75</v>
      </c>
      <c r="U6" s="16">
        <v>780000</v>
      </c>
      <c r="V6" s="17">
        <v>1.75711121794872</v>
      </c>
      <c r="W6" s="18">
        <v>60</v>
      </c>
      <c r="X6" s="20">
        <v>33.846153846153797</v>
      </c>
      <c r="Y6" s="15">
        <v>132</v>
      </c>
      <c r="Z6" s="21">
        <v>156</v>
      </c>
      <c r="AA6" s="17">
        <v>0.84615384615384603</v>
      </c>
      <c r="AB6" s="18">
        <v>40</v>
      </c>
      <c r="AC6" s="10"/>
      <c r="AD6" s="20">
        <v>18.461538461538499</v>
      </c>
      <c r="AE6" s="15">
        <v>72</v>
      </c>
      <c r="AF6" s="22">
        <v>62.4</v>
      </c>
      <c r="AG6" s="17">
        <v>1.15384615384615</v>
      </c>
      <c r="AH6" s="18">
        <v>60</v>
      </c>
      <c r="AI6" s="20">
        <v>8.9743589743589691</v>
      </c>
      <c r="AJ6" s="15">
        <v>35</v>
      </c>
      <c r="AK6" s="22">
        <v>62.4</v>
      </c>
      <c r="AL6" s="19">
        <v>0.56089743589743601</v>
      </c>
      <c r="AM6" s="14">
        <v>0</v>
      </c>
      <c r="AN6" s="10"/>
      <c r="AO6" s="20">
        <v>15.128205128205099</v>
      </c>
      <c r="AP6" s="15">
        <v>59</v>
      </c>
      <c r="AQ6" s="22">
        <v>62.4</v>
      </c>
      <c r="AR6" s="17">
        <v>0.94551282051282004</v>
      </c>
      <c r="AS6" s="18">
        <v>60</v>
      </c>
      <c r="AT6" s="10"/>
      <c r="AU6" s="20">
        <v>15.4871794871795</v>
      </c>
      <c r="AV6" s="20">
        <v>60.4</v>
      </c>
      <c r="AW6" s="22">
        <v>62.4</v>
      </c>
      <c r="AX6" s="17">
        <v>0.96794871794871795</v>
      </c>
      <c r="AY6" s="18">
        <v>60</v>
      </c>
    </row>
    <row r="7" spans="1:51" s="11" customFormat="1" ht="21.4" customHeight="1" x14ac:dyDescent="0.2">
      <c r="A7" s="12" t="s">
        <v>21</v>
      </c>
      <c r="B7" s="12" t="s">
        <v>22</v>
      </c>
      <c r="C7" s="12" t="s">
        <v>26</v>
      </c>
      <c r="D7" s="13">
        <v>1.62</v>
      </c>
      <c r="E7" s="38"/>
      <c r="F7" s="47">
        <f t="shared" si="3"/>
        <v>120</v>
      </c>
      <c r="G7" s="43">
        <f t="shared" si="0"/>
        <v>0</v>
      </c>
      <c r="H7" s="41">
        <v>1</v>
      </c>
      <c r="I7" s="14">
        <f t="shared" si="1"/>
        <v>120</v>
      </c>
      <c r="J7" s="60">
        <f t="shared" si="2"/>
        <v>0</v>
      </c>
      <c r="K7" s="15">
        <v>2</v>
      </c>
      <c r="L7" s="10"/>
      <c r="M7" s="14">
        <v>158179.01234567899</v>
      </c>
      <c r="N7" s="14">
        <v>256250</v>
      </c>
      <c r="O7" s="16">
        <v>220320</v>
      </c>
      <c r="P7" s="17">
        <v>1.16308097312999</v>
      </c>
      <c r="Q7" s="18">
        <v>60</v>
      </c>
      <c r="R7" s="10"/>
      <c r="S7" s="14">
        <v>100663.31481481501</v>
      </c>
      <c r="T7" s="14">
        <v>163074.57</v>
      </c>
      <c r="U7" s="16">
        <v>324000</v>
      </c>
      <c r="V7" s="19">
        <v>0.50331657407407404</v>
      </c>
      <c r="W7" s="14">
        <v>0</v>
      </c>
      <c r="X7" s="20">
        <v>26.543209876543202</v>
      </c>
      <c r="Y7" s="15">
        <v>43</v>
      </c>
      <c r="Z7" s="21">
        <v>64.8</v>
      </c>
      <c r="AA7" s="19">
        <v>0.66358024691357997</v>
      </c>
      <c r="AB7" s="14">
        <v>0</v>
      </c>
      <c r="AC7" s="10"/>
      <c r="AD7" s="20">
        <v>11.1111111111111</v>
      </c>
      <c r="AE7" s="15">
        <v>18</v>
      </c>
      <c r="AF7" s="22">
        <v>25.92</v>
      </c>
      <c r="AG7" s="19">
        <v>0.69444444444444398</v>
      </c>
      <c r="AH7" s="14">
        <v>0</v>
      </c>
      <c r="AI7" s="20">
        <v>4.32098765432099</v>
      </c>
      <c r="AJ7" s="15">
        <v>7</v>
      </c>
      <c r="AK7" s="22">
        <v>25.92</v>
      </c>
      <c r="AL7" s="19">
        <v>0.27006172839506198</v>
      </c>
      <c r="AM7" s="14">
        <v>0</v>
      </c>
      <c r="AN7" s="10"/>
      <c r="AO7" s="20">
        <v>13.580246913580201</v>
      </c>
      <c r="AP7" s="15">
        <v>22</v>
      </c>
      <c r="AQ7" s="22">
        <v>25.92</v>
      </c>
      <c r="AR7" s="17">
        <v>0.84876543209876498</v>
      </c>
      <c r="AS7" s="18">
        <v>60</v>
      </c>
      <c r="AT7" s="10"/>
      <c r="AU7" s="20">
        <v>11.358024691358001</v>
      </c>
      <c r="AV7" s="20">
        <v>18.399999999999999</v>
      </c>
      <c r="AW7" s="22">
        <v>25.92</v>
      </c>
      <c r="AX7" s="19">
        <v>0.70987654320987703</v>
      </c>
      <c r="AY7" s="14">
        <v>0</v>
      </c>
    </row>
    <row r="8" spans="1:51" s="11" customFormat="1" ht="21.4" customHeight="1" x14ac:dyDescent="0.2">
      <c r="A8" s="12" t="s">
        <v>21</v>
      </c>
      <c r="B8" s="12" t="s">
        <v>22</v>
      </c>
      <c r="C8" s="12" t="s">
        <v>27</v>
      </c>
      <c r="D8" s="13">
        <v>6.57</v>
      </c>
      <c r="E8" s="38"/>
      <c r="F8" s="47">
        <f t="shared" si="3"/>
        <v>220</v>
      </c>
      <c r="G8" s="43">
        <f t="shared" si="0"/>
        <v>0</v>
      </c>
      <c r="H8" s="41">
        <v>0.97435897435897434</v>
      </c>
      <c r="I8" s="14">
        <f t="shared" si="1"/>
        <v>220</v>
      </c>
      <c r="J8" s="60">
        <f t="shared" si="2"/>
        <v>0</v>
      </c>
      <c r="K8" s="15">
        <v>4</v>
      </c>
      <c r="L8" s="10"/>
      <c r="M8" s="14">
        <v>126847.79299847801</v>
      </c>
      <c r="N8" s="14">
        <v>833390</v>
      </c>
      <c r="O8" s="16">
        <v>893520</v>
      </c>
      <c r="P8" s="19">
        <v>0.93270436028292603</v>
      </c>
      <c r="Q8" s="14">
        <v>0</v>
      </c>
      <c r="R8" s="10"/>
      <c r="S8" s="14">
        <v>255406.188736682</v>
      </c>
      <c r="T8" s="14">
        <v>1678018.66</v>
      </c>
      <c r="U8" s="16">
        <v>1314000</v>
      </c>
      <c r="V8" s="17">
        <v>1.27703094368341</v>
      </c>
      <c r="W8" s="18">
        <v>60</v>
      </c>
      <c r="X8" s="20">
        <v>45.053272450532702</v>
      </c>
      <c r="Y8" s="15">
        <v>296</v>
      </c>
      <c r="Z8" s="21">
        <v>262.8</v>
      </c>
      <c r="AA8" s="17">
        <v>1.12633181126332</v>
      </c>
      <c r="AB8" s="18">
        <v>40</v>
      </c>
      <c r="AC8" s="10"/>
      <c r="AD8" s="20">
        <v>13.8508371385084</v>
      </c>
      <c r="AE8" s="15">
        <v>91</v>
      </c>
      <c r="AF8" s="22">
        <v>105.12</v>
      </c>
      <c r="AG8" s="17">
        <v>0.86567732115677298</v>
      </c>
      <c r="AH8" s="18">
        <v>60</v>
      </c>
      <c r="AI8" s="20">
        <v>11.415525114155299</v>
      </c>
      <c r="AJ8" s="15">
        <v>75</v>
      </c>
      <c r="AK8" s="22">
        <v>105.12</v>
      </c>
      <c r="AL8" s="19">
        <v>0.71347031963470298</v>
      </c>
      <c r="AM8" s="14">
        <v>0</v>
      </c>
      <c r="AN8" s="10"/>
      <c r="AO8" s="20">
        <v>15.068493150684899</v>
      </c>
      <c r="AP8" s="15">
        <v>99</v>
      </c>
      <c r="AQ8" s="22">
        <v>105.12</v>
      </c>
      <c r="AR8" s="17">
        <v>0.94178082191780799</v>
      </c>
      <c r="AS8" s="18">
        <v>60</v>
      </c>
      <c r="AT8" s="10"/>
      <c r="AU8" s="20">
        <v>12.115677321156801</v>
      </c>
      <c r="AV8" s="20">
        <v>79.599999999999994</v>
      </c>
      <c r="AW8" s="22">
        <v>105.12</v>
      </c>
      <c r="AX8" s="19">
        <v>0.75722983257229803</v>
      </c>
      <c r="AY8" s="14">
        <v>0</v>
      </c>
    </row>
    <row r="9" spans="1:51" s="11" customFormat="1" ht="21.4" customHeight="1" x14ac:dyDescent="0.2">
      <c r="A9" s="12" t="s">
        <v>21</v>
      </c>
      <c r="B9" s="12" t="s">
        <v>22</v>
      </c>
      <c r="C9" s="12" t="s">
        <v>28</v>
      </c>
      <c r="D9" s="13">
        <v>7.74</v>
      </c>
      <c r="E9" s="38"/>
      <c r="F9" s="47">
        <f t="shared" si="3"/>
        <v>350</v>
      </c>
      <c r="G9" s="43">
        <f t="shared" si="0"/>
        <v>0</v>
      </c>
      <c r="H9" s="41">
        <v>0.90196078431372551</v>
      </c>
      <c r="I9" s="14">
        <f t="shared" si="1"/>
        <v>350</v>
      </c>
      <c r="J9" s="60">
        <f t="shared" si="2"/>
        <v>70</v>
      </c>
      <c r="K9" s="15">
        <v>5</v>
      </c>
      <c r="L9" s="10"/>
      <c r="M9" s="14">
        <v>178339.79328165401</v>
      </c>
      <c r="N9" s="14">
        <v>1380350</v>
      </c>
      <c r="O9" s="16">
        <v>1052640</v>
      </c>
      <c r="P9" s="17">
        <v>1.31132200942392</v>
      </c>
      <c r="Q9" s="18">
        <v>60</v>
      </c>
      <c r="R9" s="10"/>
      <c r="S9" s="14">
        <v>313751.59948320402</v>
      </c>
      <c r="T9" s="14">
        <v>2428437.38</v>
      </c>
      <c r="U9" s="16">
        <v>1548000</v>
      </c>
      <c r="V9" s="17">
        <v>1.56875799741602</v>
      </c>
      <c r="W9" s="18">
        <v>60</v>
      </c>
      <c r="X9" s="20">
        <v>48.578811369508998</v>
      </c>
      <c r="Y9" s="15">
        <v>376</v>
      </c>
      <c r="Z9" s="21">
        <v>309.60000000000002</v>
      </c>
      <c r="AA9" s="17">
        <v>1.21447028423773</v>
      </c>
      <c r="AB9" s="18">
        <v>40</v>
      </c>
      <c r="AC9" s="10"/>
      <c r="AD9" s="20">
        <v>14.599483204134399</v>
      </c>
      <c r="AE9" s="15">
        <v>113</v>
      </c>
      <c r="AF9" s="22">
        <v>123.84</v>
      </c>
      <c r="AG9" s="17">
        <v>0.91246770025839796</v>
      </c>
      <c r="AH9" s="18">
        <v>60</v>
      </c>
      <c r="AI9" s="20">
        <v>7.75193798449612</v>
      </c>
      <c r="AJ9" s="15">
        <v>60</v>
      </c>
      <c r="AK9" s="22">
        <v>123.84</v>
      </c>
      <c r="AL9" s="19">
        <v>0.484496124031008</v>
      </c>
      <c r="AM9" s="14">
        <v>0</v>
      </c>
      <c r="AN9" s="10"/>
      <c r="AO9" s="20">
        <v>17.0542635658915</v>
      </c>
      <c r="AP9" s="15">
        <v>132</v>
      </c>
      <c r="AQ9" s="22">
        <v>123.84</v>
      </c>
      <c r="AR9" s="17">
        <v>1.0658914728682201</v>
      </c>
      <c r="AS9" s="18">
        <v>60</v>
      </c>
      <c r="AT9" s="10"/>
      <c r="AU9" s="20">
        <v>8.2170542635658901</v>
      </c>
      <c r="AV9" s="20">
        <v>63.6</v>
      </c>
      <c r="AW9" s="22">
        <v>123.84</v>
      </c>
      <c r="AX9" s="19">
        <v>0.51356589147286802</v>
      </c>
      <c r="AY9" s="14">
        <v>0</v>
      </c>
    </row>
    <row r="10" spans="1:51" s="11" customFormat="1" ht="21.4" customHeight="1" x14ac:dyDescent="0.2">
      <c r="A10" s="12" t="s">
        <v>21</v>
      </c>
      <c r="B10" s="12" t="s">
        <v>22</v>
      </c>
      <c r="C10" s="12" t="s">
        <v>29</v>
      </c>
      <c r="D10" s="13">
        <v>1.62</v>
      </c>
      <c r="E10" s="38"/>
      <c r="F10" s="47">
        <f t="shared" si="3"/>
        <v>500</v>
      </c>
      <c r="G10" s="43">
        <f t="shared" si="0"/>
        <v>0</v>
      </c>
      <c r="H10" s="41">
        <v>1</v>
      </c>
      <c r="I10" s="14">
        <f t="shared" si="1"/>
        <v>500</v>
      </c>
      <c r="J10" s="60">
        <f t="shared" si="2"/>
        <v>140</v>
      </c>
      <c r="K10" s="15">
        <v>6</v>
      </c>
      <c r="L10" s="10"/>
      <c r="M10" s="14">
        <v>215587.03703703699</v>
      </c>
      <c r="N10" s="14">
        <v>349251</v>
      </c>
      <c r="O10" s="16">
        <v>220320</v>
      </c>
      <c r="P10" s="17">
        <v>1.5851988017429199</v>
      </c>
      <c r="Q10" s="18">
        <v>60</v>
      </c>
      <c r="R10" s="10"/>
      <c r="S10" s="14">
        <v>357387.19135802501</v>
      </c>
      <c r="T10" s="14">
        <v>578967.25</v>
      </c>
      <c r="U10" s="16">
        <v>324000</v>
      </c>
      <c r="V10" s="17">
        <v>1.78693595679012</v>
      </c>
      <c r="W10" s="18">
        <v>60</v>
      </c>
      <c r="X10" s="20">
        <v>67.283950617284006</v>
      </c>
      <c r="Y10" s="15">
        <v>109</v>
      </c>
      <c r="Z10" s="21">
        <v>64.8</v>
      </c>
      <c r="AA10" s="17">
        <v>1.6820987654321</v>
      </c>
      <c r="AB10" s="18">
        <v>40</v>
      </c>
      <c r="AC10" s="10"/>
      <c r="AD10" s="20">
        <v>15.4320987654321</v>
      </c>
      <c r="AE10" s="15">
        <v>25</v>
      </c>
      <c r="AF10" s="22">
        <v>25.92</v>
      </c>
      <c r="AG10" s="17">
        <v>0.96450617283950602</v>
      </c>
      <c r="AH10" s="18">
        <v>60</v>
      </c>
      <c r="AI10" s="20">
        <v>18.518518518518501</v>
      </c>
      <c r="AJ10" s="15">
        <v>30</v>
      </c>
      <c r="AK10" s="22">
        <v>25.92</v>
      </c>
      <c r="AL10" s="24">
        <v>1.1574074074074101</v>
      </c>
      <c r="AM10" s="25">
        <v>20</v>
      </c>
      <c r="AN10" s="10"/>
      <c r="AO10" s="20">
        <v>19.1358024691358</v>
      </c>
      <c r="AP10" s="15">
        <v>31</v>
      </c>
      <c r="AQ10" s="22">
        <v>25.92</v>
      </c>
      <c r="AR10" s="17">
        <v>1.19598765432099</v>
      </c>
      <c r="AS10" s="18">
        <v>60</v>
      </c>
      <c r="AT10" s="10"/>
      <c r="AU10" s="20">
        <v>14.5679012345679</v>
      </c>
      <c r="AV10" s="20">
        <v>23.6</v>
      </c>
      <c r="AW10" s="22">
        <v>25.92</v>
      </c>
      <c r="AX10" s="17">
        <v>0.91049382716049398</v>
      </c>
      <c r="AY10" s="18">
        <v>60</v>
      </c>
    </row>
    <row r="11" spans="1:51" s="11" customFormat="1" ht="21.4" customHeight="1" x14ac:dyDescent="0.2">
      <c r="A11" s="12" t="s">
        <v>21</v>
      </c>
      <c r="B11" s="12" t="s">
        <v>30</v>
      </c>
      <c r="C11" s="12" t="s">
        <v>31</v>
      </c>
      <c r="D11" s="13">
        <v>3.6</v>
      </c>
      <c r="E11" s="38"/>
      <c r="F11" s="47">
        <f t="shared" si="3"/>
        <v>370</v>
      </c>
      <c r="G11" s="43">
        <f t="shared" si="0"/>
        <v>0</v>
      </c>
      <c r="H11" s="41">
        <v>0.80952380952380953</v>
      </c>
      <c r="I11" s="14">
        <f t="shared" si="1"/>
        <v>370</v>
      </c>
      <c r="J11" s="60">
        <f t="shared" si="2"/>
        <v>70</v>
      </c>
      <c r="K11" s="15">
        <v>5</v>
      </c>
      <c r="L11" s="10"/>
      <c r="M11" s="14">
        <v>128527.777777778</v>
      </c>
      <c r="N11" s="14">
        <v>462700</v>
      </c>
      <c r="O11" s="16">
        <v>489600</v>
      </c>
      <c r="P11" s="19">
        <v>0.94505718954248397</v>
      </c>
      <c r="Q11" s="18">
        <v>60</v>
      </c>
      <c r="R11" s="10"/>
      <c r="S11" s="14">
        <v>248456.99444444399</v>
      </c>
      <c r="T11" s="14">
        <v>894445.18</v>
      </c>
      <c r="U11" s="16">
        <v>720000</v>
      </c>
      <c r="V11" s="17">
        <v>1.24228497222222</v>
      </c>
      <c r="W11" s="18">
        <v>60</v>
      </c>
      <c r="X11" s="20">
        <v>36.6666666666667</v>
      </c>
      <c r="Y11" s="15">
        <v>132</v>
      </c>
      <c r="Z11" s="21">
        <v>144</v>
      </c>
      <c r="AA11" s="17">
        <v>0.91666666666666696</v>
      </c>
      <c r="AB11" s="18">
        <v>40</v>
      </c>
      <c r="AC11" s="10"/>
      <c r="AD11" s="20">
        <v>17.2222222222222</v>
      </c>
      <c r="AE11" s="15">
        <v>62</v>
      </c>
      <c r="AF11" s="22">
        <v>57.6</v>
      </c>
      <c r="AG11" s="17">
        <v>1.0763888888888899</v>
      </c>
      <c r="AH11" s="18">
        <v>60</v>
      </c>
      <c r="AI11" s="20">
        <v>14.7222222222222</v>
      </c>
      <c r="AJ11" s="15">
        <v>53</v>
      </c>
      <c r="AK11" s="22">
        <v>57.6</v>
      </c>
      <c r="AL11" s="24">
        <v>0.92013888888888895</v>
      </c>
      <c r="AM11" s="25">
        <v>20</v>
      </c>
      <c r="AN11" s="10"/>
      <c r="AO11" s="20">
        <v>15.8333333333333</v>
      </c>
      <c r="AP11" s="15">
        <v>57</v>
      </c>
      <c r="AQ11" s="22">
        <v>57.6</v>
      </c>
      <c r="AR11" s="17">
        <v>0.98958333333333304</v>
      </c>
      <c r="AS11" s="18">
        <v>60</v>
      </c>
      <c r="AT11" s="10"/>
      <c r="AU11" s="20">
        <v>8.7777777777777803</v>
      </c>
      <c r="AV11" s="20">
        <v>31.6</v>
      </c>
      <c r="AW11" s="22">
        <v>57.6</v>
      </c>
      <c r="AX11" s="19">
        <v>0.54861111111111105</v>
      </c>
      <c r="AY11" s="14">
        <v>0</v>
      </c>
    </row>
    <row r="12" spans="1:51" s="11" customFormat="1" ht="21.4" customHeight="1" x14ac:dyDescent="0.2">
      <c r="A12" s="12" t="s">
        <v>21</v>
      </c>
      <c r="B12" s="12" t="s">
        <v>30</v>
      </c>
      <c r="C12" s="12" t="s">
        <v>32</v>
      </c>
      <c r="D12" s="13">
        <v>5.0599999999999996</v>
      </c>
      <c r="E12" s="38"/>
      <c r="F12" s="47">
        <f t="shared" si="3"/>
        <v>120</v>
      </c>
      <c r="G12" s="43">
        <f t="shared" si="0"/>
        <v>0</v>
      </c>
      <c r="H12" s="41">
        <v>0.89655172413793105</v>
      </c>
      <c r="I12" s="14">
        <f t="shared" si="1"/>
        <v>120</v>
      </c>
      <c r="J12" s="60">
        <f t="shared" si="2"/>
        <v>0</v>
      </c>
      <c r="K12" s="15">
        <v>2</v>
      </c>
      <c r="L12" s="10"/>
      <c r="M12" s="14">
        <v>161678.853754941</v>
      </c>
      <c r="N12" s="14">
        <v>818095</v>
      </c>
      <c r="O12" s="16">
        <v>688160</v>
      </c>
      <c r="P12" s="17">
        <v>1.18881510113927</v>
      </c>
      <c r="Q12" s="18">
        <v>60</v>
      </c>
      <c r="R12" s="10"/>
      <c r="S12" s="14">
        <v>46963.003952569197</v>
      </c>
      <c r="T12" s="14">
        <v>237632.8</v>
      </c>
      <c r="U12" s="16">
        <v>1012000</v>
      </c>
      <c r="V12" s="19">
        <v>0.23481501976284599</v>
      </c>
      <c r="W12" s="14">
        <v>0</v>
      </c>
      <c r="X12" s="20">
        <v>17.588932806324099</v>
      </c>
      <c r="Y12" s="15">
        <v>89</v>
      </c>
      <c r="Z12" s="21">
        <v>202.4</v>
      </c>
      <c r="AA12" s="19">
        <v>0.439723320158103</v>
      </c>
      <c r="AB12" s="14">
        <v>0</v>
      </c>
      <c r="AC12" s="10"/>
      <c r="AD12" s="20">
        <v>10.0790513833992</v>
      </c>
      <c r="AE12" s="15">
        <v>51</v>
      </c>
      <c r="AF12" s="22">
        <v>80.959999999999994</v>
      </c>
      <c r="AG12" s="19">
        <v>0.62994071146245101</v>
      </c>
      <c r="AH12" s="14">
        <v>0</v>
      </c>
      <c r="AI12" s="20">
        <v>6.5217391304347796</v>
      </c>
      <c r="AJ12" s="15">
        <v>33</v>
      </c>
      <c r="AK12" s="22">
        <v>80.959999999999994</v>
      </c>
      <c r="AL12" s="19">
        <v>0.407608695652174</v>
      </c>
      <c r="AM12" s="14">
        <v>0</v>
      </c>
      <c r="AN12" s="10"/>
      <c r="AO12" s="20">
        <v>16.0079051383399</v>
      </c>
      <c r="AP12" s="15">
        <v>81</v>
      </c>
      <c r="AQ12" s="22">
        <v>80.959999999999994</v>
      </c>
      <c r="AR12" s="17">
        <v>1.00049407114624</v>
      </c>
      <c r="AS12" s="18">
        <v>60</v>
      </c>
      <c r="AT12" s="10"/>
      <c r="AU12" s="20">
        <v>7.5889328063241104</v>
      </c>
      <c r="AV12" s="20">
        <v>38.4</v>
      </c>
      <c r="AW12" s="22">
        <v>80.959999999999994</v>
      </c>
      <c r="AX12" s="19">
        <v>0.47430830039525701</v>
      </c>
      <c r="AY12" s="14">
        <v>0</v>
      </c>
    </row>
    <row r="13" spans="1:51" s="11" customFormat="1" ht="21.4" customHeight="1" x14ac:dyDescent="0.2">
      <c r="A13" s="12" t="s">
        <v>21</v>
      </c>
      <c r="B13" s="12" t="s">
        <v>30</v>
      </c>
      <c r="C13" s="12" t="s">
        <v>33</v>
      </c>
      <c r="D13" s="13">
        <v>3.01</v>
      </c>
      <c r="E13" s="38"/>
      <c r="F13" s="47">
        <f t="shared" si="3"/>
        <v>157</v>
      </c>
      <c r="G13" s="43">
        <f t="shared" si="0"/>
        <v>0.12777777777777788</v>
      </c>
      <c r="H13" s="41">
        <v>0.72222222222222221</v>
      </c>
      <c r="I13" s="14">
        <f t="shared" si="1"/>
        <v>180</v>
      </c>
      <c r="J13" s="60">
        <f t="shared" si="2"/>
        <v>0</v>
      </c>
      <c r="K13" s="15">
        <v>3</v>
      </c>
      <c r="L13" s="10"/>
      <c r="M13" s="14">
        <v>163222.591362126</v>
      </c>
      <c r="N13" s="14">
        <v>491300</v>
      </c>
      <c r="O13" s="16">
        <v>409360</v>
      </c>
      <c r="P13" s="17">
        <v>1.20016611295681</v>
      </c>
      <c r="Q13" s="18">
        <v>60</v>
      </c>
      <c r="R13" s="10"/>
      <c r="S13" s="14">
        <v>285391.18604651198</v>
      </c>
      <c r="T13" s="14">
        <v>859027.47</v>
      </c>
      <c r="U13" s="16">
        <v>602000</v>
      </c>
      <c r="V13" s="17">
        <v>1.4269559302325601</v>
      </c>
      <c r="W13" s="18">
        <v>60</v>
      </c>
      <c r="X13" s="20">
        <v>25.913621262458499</v>
      </c>
      <c r="Y13" s="15">
        <v>78</v>
      </c>
      <c r="Z13" s="21">
        <v>120.4</v>
      </c>
      <c r="AA13" s="19">
        <v>0.64784053156146204</v>
      </c>
      <c r="AB13" s="14">
        <v>0</v>
      </c>
      <c r="AC13" s="10"/>
      <c r="AD13" s="20">
        <v>11.6279069767442</v>
      </c>
      <c r="AE13" s="15">
        <v>35</v>
      </c>
      <c r="AF13" s="22">
        <v>48.16</v>
      </c>
      <c r="AG13" s="19">
        <v>0.72674418604651203</v>
      </c>
      <c r="AH13" s="14">
        <v>0</v>
      </c>
      <c r="AI13" s="20">
        <v>7.3089700996677696</v>
      </c>
      <c r="AJ13" s="15">
        <v>22</v>
      </c>
      <c r="AK13" s="22">
        <v>48.16</v>
      </c>
      <c r="AL13" s="19">
        <v>0.45681063122923599</v>
      </c>
      <c r="AM13" s="14">
        <v>0</v>
      </c>
      <c r="AN13" s="10"/>
      <c r="AO13" s="20">
        <v>14.6179401993355</v>
      </c>
      <c r="AP13" s="15">
        <v>44</v>
      </c>
      <c r="AQ13" s="22">
        <v>48.16</v>
      </c>
      <c r="AR13" s="17">
        <v>0.91362126245847197</v>
      </c>
      <c r="AS13" s="18">
        <v>60</v>
      </c>
      <c r="AT13" s="10"/>
      <c r="AU13" s="20">
        <v>6.6445182724252501</v>
      </c>
      <c r="AV13" s="20">
        <v>20</v>
      </c>
      <c r="AW13" s="22">
        <v>48.16</v>
      </c>
      <c r="AX13" s="19">
        <v>0.41528239202657802</v>
      </c>
      <c r="AY13" s="14">
        <v>0</v>
      </c>
    </row>
    <row r="14" spans="1:51" s="11" customFormat="1" ht="21.4" customHeight="1" x14ac:dyDescent="0.2">
      <c r="A14" s="12" t="s">
        <v>21</v>
      </c>
      <c r="B14" s="12" t="s">
        <v>30</v>
      </c>
      <c r="C14" s="12" t="s">
        <v>34</v>
      </c>
      <c r="D14" s="13">
        <v>5</v>
      </c>
      <c r="E14" s="38"/>
      <c r="F14" s="47">
        <f t="shared" si="3"/>
        <v>180</v>
      </c>
      <c r="G14" s="43">
        <f t="shared" si="0"/>
        <v>0</v>
      </c>
      <c r="H14" s="41">
        <v>0.88888888888888884</v>
      </c>
      <c r="I14" s="14">
        <f t="shared" si="1"/>
        <v>180</v>
      </c>
      <c r="J14" s="60">
        <f t="shared" si="2"/>
        <v>0</v>
      </c>
      <c r="K14" s="15">
        <v>3</v>
      </c>
      <c r="L14" s="10"/>
      <c r="M14" s="14">
        <v>107836</v>
      </c>
      <c r="N14" s="14">
        <v>539180</v>
      </c>
      <c r="O14" s="16">
        <v>680000</v>
      </c>
      <c r="P14" s="19">
        <v>0.79291176470588198</v>
      </c>
      <c r="Q14" s="14">
        <v>0</v>
      </c>
      <c r="R14" s="10"/>
      <c r="S14" s="14">
        <v>127526.65</v>
      </c>
      <c r="T14" s="14">
        <v>637633.25</v>
      </c>
      <c r="U14" s="16">
        <v>1000000</v>
      </c>
      <c r="V14" s="19">
        <v>0.63763325000000004</v>
      </c>
      <c r="W14" s="14">
        <v>0</v>
      </c>
      <c r="X14" s="20">
        <v>29.6</v>
      </c>
      <c r="Y14" s="15">
        <v>148</v>
      </c>
      <c r="Z14" s="21">
        <v>200</v>
      </c>
      <c r="AA14" s="19">
        <v>0.74</v>
      </c>
      <c r="AB14" s="14">
        <v>0</v>
      </c>
      <c r="AC14" s="10"/>
      <c r="AD14" s="20">
        <v>14.4</v>
      </c>
      <c r="AE14" s="15">
        <v>72</v>
      </c>
      <c r="AF14" s="22">
        <v>80</v>
      </c>
      <c r="AG14" s="17">
        <v>0.9</v>
      </c>
      <c r="AH14" s="18">
        <v>60</v>
      </c>
      <c r="AI14" s="20">
        <v>12.4</v>
      </c>
      <c r="AJ14" s="15">
        <v>62</v>
      </c>
      <c r="AK14" s="22">
        <v>80</v>
      </c>
      <c r="AL14" s="19">
        <v>0.77500000000000002</v>
      </c>
      <c r="AM14" s="14">
        <v>0</v>
      </c>
      <c r="AN14" s="10"/>
      <c r="AO14" s="20">
        <v>14</v>
      </c>
      <c r="AP14" s="15">
        <v>70</v>
      </c>
      <c r="AQ14" s="22">
        <v>80</v>
      </c>
      <c r="AR14" s="17">
        <v>0.875</v>
      </c>
      <c r="AS14" s="18">
        <v>60</v>
      </c>
      <c r="AT14" s="10"/>
      <c r="AU14" s="20">
        <v>15.92</v>
      </c>
      <c r="AV14" s="20">
        <v>79.599999999999994</v>
      </c>
      <c r="AW14" s="22">
        <v>80</v>
      </c>
      <c r="AX14" s="17">
        <v>0.995</v>
      </c>
      <c r="AY14" s="18">
        <v>60</v>
      </c>
    </row>
    <row r="15" spans="1:51" s="11" customFormat="1" ht="21.4" customHeight="1" x14ac:dyDescent="0.2">
      <c r="A15" s="12" t="s">
        <v>21</v>
      </c>
      <c r="B15" s="12" t="s">
        <v>30</v>
      </c>
      <c r="C15" s="12" t="s">
        <v>35</v>
      </c>
      <c r="D15" s="13">
        <v>4.37</v>
      </c>
      <c r="E15" s="38"/>
      <c r="F15" s="47">
        <f t="shared" si="3"/>
        <v>60</v>
      </c>
      <c r="G15" s="43">
        <f t="shared" si="0"/>
        <v>0</v>
      </c>
      <c r="H15" s="41">
        <v>0.95454545454545459</v>
      </c>
      <c r="I15" s="14">
        <f t="shared" si="1"/>
        <v>60</v>
      </c>
      <c r="J15" s="60">
        <f t="shared" si="2"/>
        <v>0</v>
      </c>
      <c r="K15" s="15">
        <v>1</v>
      </c>
      <c r="L15" s="10"/>
      <c r="M15" s="14">
        <v>140159.97940503401</v>
      </c>
      <c r="N15" s="14">
        <v>612499.11</v>
      </c>
      <c r="O15" s="16">
        <v>594320</v>
      </c>
      <c r="P15" s="17">
        <v>1.0305880838605499</v>
      </c>
      <c r="Q15" s="18">
        <v>60</v>
      </c>
      <c r="R15" s="10"/>
      <c r="S15" s="14">
        <v>133343.375286041</v>
      </c>
      <c r="T15" s="14">
        <v>582710.55000000005</v>
      </c>
      <c r="U15" s="16">
        <v>874000</v>
      </c>
      <c r="V15" s="19">
        <v>0.66671687643020605</v>
      </c>
      <c r="W15" s="14">
        <v>0</v>
      </c>
      <c r="X15" s="20">
        <v>23.112128146453099</v>
      </c>
      <c r="Y15" s="15">
        <v>101</v>
      </c>
      <c r="Z15" s="21">
        <v>174.8</v>
      </c>
      <c r="AA15" s="19">
        <v>0.57780320366132698</v>
      </c>
      <c r="AB15" s="14">
        <v>0</v>
      </c>
      <c r="AC15" s="10"/>
      <c r="AD15" s="20">
        <v>12.128146453089199</v>
      </c>
      <c r="AE15" s="15">
        <v>53</v>
      </c>
      <c r="AF15" s="22">
        <v>69.92</v>
      </c>
      <c r="AG15" s="19">
        <v>0.75800915331807805</v>
      </c>
      <c r="AH15" s="14">
        <v>0</v>
      </c>
      <c r="AI15" s="20">
        <v>4.5766590389016004</v>
      </c>
      <c r="AJ15" s="15">
        <v>20</v>
      </c>
      <c r="AK15" s="22">
        <v>69.92</v>
      </c>
      <c r="AL15" s="19">
        <v>0.28604118993135003</v>
      </c>
      <c r="AM15" s="14">
        <v>0</v>
      </c>
      <c r="AN15" s="10"/>
      <c r="AO15" s="20">
        <v>7.5514874141876396</v>
      </c>
      <c r="AP15" s="15">
        <v>33</v>
      </c>
      <c r="AQ15" s="22">
        <v>69.92</v>
      </c>
      <c r="AR15" s="19">
        <v>0.47196796338672797</v>
      </c>
      <c r="AS15" s="14">
        <v>0</v>
      </c>
      <c r="AT15" s="10"/>
      <c r="AU15" s="20">
        <v>5.5835240274599602</v>
      </c>
      <c r="AV15" s="20">
        <v>24.4</v>
      </c>
      <c r="AW15" s="22">
        <v>69.92</v>
      </c>
      <c r="AX15" s="19">
        <v>0.34897025171624702</v>
      </c>
      <c r="AY15" s="14">
        <v>0</v>
      </c>
    </row>
    <row r="16" spans="1:51" s="11" customFormat="1" ht="21.4" customHeight="1" x14ac:dyDescent="0.2">
      <c r="A16" s="12" t="s">
        <v>21</v>
      </c>
      <c r="B16" s="12" t="s">
        <v>30</v>
      </c>
      <c r="C16" s="12" t="s">
        <v>36</v>
      </c>
      <c r="D16" s="13">
        <v>6.83</v>
      </c>
      <c r="E16" s="38"/>
      <c r="F16" s="47">
        <f t="shared" si="3"/>
        <v>120</v>
      </c>
      <c r="G16" s="43">
        <f t="shared" si="0"/>
        <v>0</v>
      </c>
      <c r="H16" s="41">
        <v>0.88235294117647056</v>
      </c>
      <c r="I16" s="14">
        <f t="shared" si="1"/>
        <v>120</v>
      </c>
      <c r="J16" s="60">
        <f t="shared" si="2"/>
        <v>0</v>
      </c>
      <c r="K16" s="15">
        <v>2</v>
      </c>
      <c r="L16" s="10"/>
      <c r="M16" s="14">
        <v>132367.64275256201</v>
      </c>
      <c r="N16" s="14">
        <v>904071</v>
      </c>
      <c r="O16" s="16">
        <v>928880</v>
      </c>
      <c r="P16" s="19">
        <v>0.97329149082766298</v>
      </c>
      <c r="Q16" s="18">
        <v>60</v>
      </c>
      <c r="R16" s="10"/>
      <c r="S16" s="14">
        <v>197236.635431918</v>
      </c>
      <c r="T16" s="14">
        <v>1347126.22</v>
      </c>
      <c r="U16" s="16">
        <v>1366000</v>
      </c>
      <c r="V16" s="19">
        <v>0.98618317715959003</v>
      </c>
      <c r="W16" s="18">
        <v>60</v>
      </c>
      <c r="X16" s="20">
        <v>26.6471449487555</v>
      </c>
      <c r="Y16" s="15">
        <v>182</v>
      </c>
      <c r="Z16" s="21">
        <v>273.2</v>
      </c>
      <c r="AA16" s="19">
        <v>0.66617862371888703</v>
      </c>
      <c r="AB16" s="14">
        <v>0</v>
      </c>
      <c r="AC16" s="10"/>
      <c r="AD16" s="20">
        <v>8.9311859443631008</v>
      </c>
      <c r="AE16" s="15">
        <v>61</v>
      </c>
      <c r="AF16" s="22">
        <v>109.28</v>
      </c>
      <c r="AG16" s="19">
        <v>0.55819912152269402</v>
      </c>
      <c r="AH16" s="14">
        <v>0</v>
      </c>
      <c r="AI16" s="20">
        <v>9.3704245973645701</v>
      </c>
      <c r="AJ16" s="15">
        <v>64</v>
      </c>
      <c r="AK16" s="22">
        <v>109.28</v>
      </c>
      <c r="AL16" s="19">
        <v>0.58565153733528597</v>
      </c>
      <c r="AM16" s="14">
        <v>0</v>
      </c>
      <c r="AN16" s="10"/>
      <c r="AO16" s="20">
        <v>7.6134699853587096</v>
      </c>
      <c r="AP16" s="15">
        <v>52</v>
      </c>
      <c r="AQ16" s="22">
        <v>109.28</v>
      </c>
      <c r="AR16" s="19">
        <v>0.47584187408491901</v>
      </c>
      <c r="AS16" s="14">
        <v>0</v>
      </c>
      <c r="AT16" s="10"/>
      <c r="AU16" s="20">
        <v>6.50073206442167</v>
      </c>
      <c r="AV16" s="20">
        <v>44.4</v>
      </c>
      <c r="AW16" s="22">
        <v>109.28</v>
      </c>
      <c r="AX16" s="19">
        <v>0.40629575402635398</v>
      </c>
      <c r="AY16" s="14">
        <v>0</v>
      </c>
    </row>
    <row r="17" spans="1:51" s="11" customFormat="1" ht="21.4" customHeight="1" x14ac:dyDescent="0.2">
      <c r="A17" s="12" t="s">
        <v>21</v>
      </c>
      <c r="B17" s="12" t="s">
        <v>30</v>
      </c>
      <c r="C17" s="12" t="s">
        <v>37</v>
      </c>
      <c r="D17" s="13">
        <v>3.38</v>
      </c>
      <c r="E17" s="38"/>
      <c r="F17" s="47">
        <f t="shared" si="3"/>
        <v>220</v>
      </c>
      <c r="G17" s="43">
        <f t="shared" si="0"/>
        <v>0</v>
      </c>
      <c r="H17" s="41">
        <v>0.875</v>
      </c>
      <c r="I17" s="14">
        <f t="shared" si="1"/>
        <v>220</v>
      </c>
      <c r="J17" s="60">
        <f t="shared" si="2"/>
        <v>0</v>
      </c>
      <c r="K17" s="15">
        <v>4</v>
      </c>
      <c r="L17" s="10"/>
      <c r="M17" s="14">
        <v>176931.952662722</v>
      </c>
      <c r="N17" s="14">
        <v>598030</v>
      </c>
      <c r="O17" s="16">
        <v>459680</v>
      </c>
      <c r="P17" s="17">
        <v>1.30097024016707</v>
      </c>
      <c r="Q17" s="18">
        <v>60</v>
      </c>
      <c r="R17" s="10"/>
      <c r="S17" s="14">
        <v>489336.118343195</v>
      </c>
      <c r="T17" s="14">
        <v>1653956.08</v>
      </c>
      <c r="U17" s="16">
        <v>676000</v>
      </c>
      <c r="V17" s="17">
        <v>2.44668059171598</v>
      </c>
      <c r="W17" s="18">
        <v>60</v>
      </c>
      <c r="X17" s="20">
        <v>40.532544378698198</v>
      </c>
      <c r="Y17" s="15">
        <v>137</v>
      </c>
      <c r="Z17" s="21">
        <v>135.19999999999999</v>
      </c>
      <c r="AA17" s="17">
        <v>1.01331360946746</v>
      </c>
      <c r="AB17" s="18">
        <v>40</v>
      </c>
      <c r="AC17" s="10"/>
      <c r="AD17" s="20">
        <v>17.159763313609499</v>
      </c>
      <c r="AE17" s="15">
        <v>58</v>
      </c>
      <c r="AF17" s="22">
        <v>54.08</v>
      </c>
      <c r="AG17" s="17">
        <v>1.0724852071005899</v>
      </c>
      <c r="AH17" s="18">
        <v>60</v>
      </c>
      <c r="AI17" s="20">
        <v>6.8047337278106497</v>
      </c>
      <c r="AJ17" s="15">
        <v>23</v>
      </c>
      <c r="AK17" s="22">
        <v>54.08</v>
      </c>
      <c r="AL17" s="19">
        <v>0.42529585798816599</v>
      </c>
      <c r="AM17" s="14">
        <v>0</v>
      </c>
      <c r="AN17" s="10"/>
      <c r="AO17" s="20">
        <v>10.3550295857988</v>
      </c>
      <c r="AP17" s="15">
        <v>35</v>
      </c>
      <c r="AQ17" s="22">
        <v>54.08</v>
      </c>
      <c r="AR17" s="19">
        <v>0.64718934911242598</v>
      </c>
      <c r="AS17" s="14">
        <v>0</v>
      </c>
      <c r="AT17" s="10"/>
      <c r="AU17" s="20">
        <v>4.3786982248520703</v>
      </c>
      <c r="AV17" s="20">
        <v>14.8</v>
      </c>
      <c r="AW17" s="22">
        <v>54.08</v>
      </c>
      <c r="AX17" s="19">
        <v>0.273668639053254</v>
      </c>
      <c r="AY17" s="14">
        <v>0</v>
      </c>
    </row>
    <row r="18" spans="1:51" s="11" customFormat="1" ht="21.4" customHeight="1" x14ac:dyDescent="0.2">
      <c r="A18" s="12" t="s">
        <v>21</v>
      </c>
      <c r="B18" s="12" t="s">
        <v>30</v>
      </c>
      <c r="C18" s="12" t="s">
        <v>38</v>
      </c>
      <c r="D18" s="13">
        <v>4.7699999999999996</v>
      </c>
      <c r="E18" s="38"/>
      <c r="F18" s="47">
        <f t="shared" si="3"/>
        <v>0</v>
      </c>
      <c r="G18" s="43">
        <f t="shared" si="0"/>
        <v>0</v>
      </c>
      <c r="H18" s="41">
        <v>0.91666666666666663</v>
      </c>
      <c r="I18" s="14">
        <f t="shared" si="1"/>
        <v>0</v>
      </c>
      <c r="J18" s="60">
        <f t="shared" si="2"/>
        <v>0</v>
      </c>
      <c r="K18" s="15">
        <v>0</v>
      </c>
      <c r="L18" s="10"/>
      <c r="M18" s="14">
        <v>58301.886792452802</v>
      </c>
      <c r="N18" s="14">
        <v>278100</v>
      </c>
      <c r="O18" s="16">
        <v>648720</v>
      </c>
      <c r="P18" s="19">
        <v>0.42869034406215301</v>
      </c>
      <c r="Q18" s="14">
        <v>0</v>
      </c>
      <c r="R18" s="10"/>
      <c r="S18" s="14">
        <v>101715.800838574</v>
      </c>
      <c r="T18" s="14">
        <v>485184.37</v>
      </c>
      <c r="U18" s="16">
        <v>954000</v>
      </c>
      <c r="V18" s="19">
        <v>0.50857900419287205</v>
      </c>
      <c r="W18" s="14">
        <v>0</v>
      </c>
      <c r="X18" s="20">
        <v>12.578616352201299</v>
      </c>
      <c r="Y18" s="15">
        <v>60</v>
      </c>
      <c r="Z18" s="21">
        <v>190.8</v>
      </c>
      <c r="AA18" s="19">
        <v>0.31446540880503099</v>
      </c>
      <c r="AB18" s="14">
        <v>0</v>
      </c>
      <c r="AC18" s="10"/>
      <c r="AD18" s="20">
        <v>4.6121593291404599</v>
      </c>
      <c r="AE18" s="15">
        <v>22</v>
      </c>
      <c r="AF18" s="22">
        <v>76.319999999999993</v>
      </c>
      <c r="AG18" s="19">
        <v>0.28825995807127902</v>
      </c>
      <c r="AH18" s="14">
        <v>0</v>
      </c>
      <c r="AI18" s="20">
        <v>2.93501048218029</v>
      </c>
      <c r="AJ18" s="15">
        <v>14</v>
      </c>
      <c r="AK18" s="22">
        <v>76.319999999999993</v>
      </c>
      <c r="AL18" s="19">
        <v>0.18343815513626799</v>
      </c>
      <c r="AM18" s="14">
        <v>0</v>
      </c>
      <c r="AN18" s="10"/>
      <c r="AO18" s="20">
        <v>6.2893081761006302</v>
      </c>
      <c r="AP18" s="15">
        <v>30</v>
      </c>
      <c r="AQ18" s="22">
        <v>76.319999999999993</v>
      </c>
      <c r="AR18" s="19">
        <v>0.393081761006289</v>
      </c>
      <c r="AS18" s="14">
        <v>0</v>
      </c>
      <c r="AT18" s="10"/>
      <c r="AU18" s="20">
        <v>2.59958071278826</v>
      </c>
      <c r="AV18" s="20">
        <v>12.4</v>
      </c>
      <c r="AW18" s="22">
        <v>76.319999999999993</v>
      </c>
      <c r="AX18" s="19">
        <v>0.162473794549266</v>
      </c>
      <c r="AY18" s="14">
        <v>0</v>
      </c>
    </row>
    <row r="19" spans="1:51" s="11" customFormat="1" ht="21.4" customHeight="1" x14ac:dyDescent="0.2">
      <c r="A19" s="12" t="s">
        <v>21</v>
      </c>
      <c r="B19" s="12" t="s">
        <v>30</v>
      </c>
      <c r="C19" s="12" t="s">
        <v>39</v>
      </c>
      <c r="D19" s="13">
        <v>4</v>
      </c>
      <c r="E19" s="38"/>
      <c r="F19" s="47">
        <f t="shared" si="3"/>
        <v>160</v>
      </c>
      <c r="G19" s="43">
        <f t="shared" si="0"/>
        <v>0</v>
      </c>
      <c r="H19" s="41">
        <v>0.92592592592592593</v>
      </c>
      <c r="I19" s="14">
        <f t="shared" si="1"/>
        <v>160</v>
      </c>
      <c r="J19" s="60">
        <f t="shared" si="2"/>
        <v>0</v>
      </c>
      <c r="K19" s="15">
        <v>3</v>
      </c>
      <c r="L19" s="10"/>
      <c r="M19" s="14">
        <v>136985.19</v>
      </c>
      <c r="N19" s="14">
        <v>547940.76</v>
      </c>
      <c r="O19" s="16">
        <v>544000</v>
      </c>
      <c r="P19" s="17">
        <v>1.00724404411765</v>
      </c>
      <c r="Q19" s="18">
        <v>60</v>
      </c>
      <c r="R19" s="10"/>
      <c r="S19" s="14">
        <v>343397.86749999999</v>
      </c>
      <c r="T19" s="14">
        <v>1373591.47</v>
      </c>
      <c r="U19" s="16">
        <v>800000</v>
      </c>
      <c r="V19" s="17">
        <v>1.7169893375</v>
      </c>
      <c r="W19" s="18">
        <v>60</v>
      </c>
      <c r="X19" s="20">
        <v>42.75</v>
      </c>
      <c r="Y19" s="15">
        <v>171</v>
      </c>
      <c r="Z19" s="21">
        <v>160</v>
      </c>
      <c r="AA19" s="17">
        <v>1.0687500000000001</v>
      </c>
      <c r="AB19" s="18">
        <v>40</v>
      </c>
      <c r="AC19" s="10"/>
      <c r="AD19" s="20">
        <v>12.25</v>
      </c>
      <c r="AE19" s="15">
        <v>49</v>
      </c>
      <c r="AF19" s="22">
        <v>64</v>
      </c>
      <c r="AG19" s="19">
        <v>0.765625</v>
      </c>
      <c r="AH19" s="14">
        <v>0</v>
      </c>
      <c r="AI19" s="20">
        <v>7.25</v>
      </c>
      <c r="AJ19" s="15">
        <v>29</v>
      </c>
      <c r="AK19" s="22">
        <v>64</v>
      </c>
      <c r="AL19" s="19">
        <v>0.453125</v>
      </c>
      <c r="AM19" s="14">
        <v>0</v>
      </c>
      <c r="AN19" s="10"/>
      <c r="AO19" s="20">
        <v>9.5</v>
      </c>
      <c r="AP19" s="15">
        <v>38</v>
      </c>
      <c r="AQ19" s="22">
        <v>64</v>
      </c>
      <c r="AR19" s="19">
        <v>0.59375</v>
      </c>
      <c r="AS19" s="14">
        <v>0</v>
      </c>
      <c r="AT19" s="10"/>
      <c r="AU19" s="20">
        <v>6.5</v>
      </c>
      <c r="AV19" s="20">
        <v>26</v>
      </c>
      <c r="AW19" s="22">
        <v>64</v>
      </c>
      <c r="AX19" s="19">
        <v>0.40625</v>
      </c>
      <c r="AY19" s="14">
        <v>0</v>
      </c>
    </row>
    <row r="20" spans="1:51" s="11" customFormat="1" ht="21.4" customHeight="1" x14ac:dyDescent="0.2">
      <c r="A20" s="12" t="s">
        <v>21</v>
      </c>
      <c r="B20" s="12" t="s">
        <v>30</v>
      </c>
      <c r="C20" s="12" t="s">
        <v>40</v>
      </c>
      <c r="D20" s="13">
        <v>2.56</v>
      </c>
      <c r="E20" s="38"/>
      <c r="F20" s="47">
        <f t="shared" si="3"/>
        <v>296</v>
      </c>
      <c r="G20" s="43">
        <f t="shared" si="0"/>
        <v>0.15434782608695663</v>
      </c>
      <c r="H20" s="41">
        <v>0.69565217391304346</v>
      </c>
      <c r="I20" s="14">
        <f t="shared" si="1"/>
        <v>350</v>
      </c>
      <c r="J20" s="60">
        <f t="shared" si="2"/>
        <v>70</v>
      </c>
      <c r="K20" s="15">
        <v>5</v>
      </c>
      <c r="L20" s="10"/>
      <c r="M20" s="14">
        <v>164804.6875</v>
      </c>
      <c r="N20" s="14">
        <v>421900</v>
      </c>
      <c r="O20" s="16">
        <v>348160</v>
      </c>
      <c r="P20" s="17">
        <v>1.21179917279412</v>
      </c>
      <c r="Q20" s="18">
        <v>60</v>
      </c>
      <c r="R20" s="10"/>
      <c r="S20" s="14">
        <v>312486.5625</v>
      </c>
      <c r="T20" s="14">
        <v>799965.6</v>
      </c>
      <c r="U20" s="16">
        <v>512000</v>
      </c>
      <c r="V20" s="17">
        <v>1.5624328125</v>
      </c>
      <c r="W20" s="18">
        <v>60</v>
      </c>
      <c r="X20" s="20">
        <v>32.421875</v>
      </c>
      <c r="Y20" s="15">
        <v>83</v>
      </c>
      <c r="Z20" s="21">
        <v>102.4</v>
      </c>
      <c r="AA20" s="17">
        <v>0.810546875</v>
      </c>
      <c r="AB20" s="18">
        <v>40</v>
      </c>
      <c r="AC20" s="10"/>
      <c r="AD20" s="20">
        <v>18.75</v>
      </c>
      <c r="AE20" s="15">
        <v>48</v>
      </c>
      <c r="AF20" s="22">
        <v>40.96</v>
      </c>
      <c r="AG20" s="17">
        <v>1.171875</v>
      </c>
      <c r="AH20" s="18">
        <v>60</v>
      </c>
      <c r="AI20" s="20">
        <v>4.296875</v>
      </c>
      <c r="AJ20" s="15">
        <v>11</v>
      </c>
      <c r="AK20" s="22">
        <v>40.96</v>
      </c>
      <c r="AL20" s="19">
        <v>0.2685546875</v>
      </c>
      <c r="AM20" s="14">
        <v>0</v>
      </c>
      <c r="AN20" s="10"/>
      <c r="AO20" s="20">
        <v>17.1875</v>
      </c>
      <c r="AP20" s="15">
        <v>44</v>
      </c>
      <c r="AQ20" s="22">
        <v>40.96</v>
      </c>
      <c r="AR20" s="17">
        <v>1.07421875</v>
      </c>
      <c r="AS20" s="18">
        <v>60</v>
      </c>
      <c r="AT20" s="10"/>
      <c r="AU20" s="20">
        <v>3.90625</v>
      </c>
      <c r="AV20" s="20">
        <v>10</v>
      </c>
      <c r="AW20" s="22">
        <v>40.96</v>
      </c>
      <c r="AX20" s="19">
        <v>0.244140625</v>
      </c>
      <c r="AY20" s="14">
        <v>0</v>
      </c>
    </row>
    <row r="21" spans="1:51" s="11" customFormat="1" ht="21.4" customHeight="1" x14ac:dyDescent="0.2">
      <c r="A21" s="12" t="s">
        <v>21</v>
      </c>
      <c r="B21" s="12" t="s">
        <v>30</v>
      </c>
      <c r="C21" s="12" t="s">
        <v>41</v>
      </c>
      <c r="D21" s="13">
        <v>2.31</v>
      </c>
      <c r="E21" s="38"/>
      <c r="F21" s="47">
        <f t="shared" si="3"/>
        <v>315</v>
      </c>
      <c r="G21" s="43">
        <f t="shared" si="0"/>
        <v>0.10000000000000009</v>
      </c>
      <c r="H21" s="41">
        <v>0.75</v>
      </c>
      <c r="I21" s="14">
        <f t="shared" si="1"/>
        <v>350</v>
      </c>
      <c r="J21" s="60">
        <f t="shared" si="2"/>
        <v>70</v>
      </c>
      <c r="K21" s="15">
        <v>5</v>
      </c>
      <c r="L21" s="10"/>
      <c r="M21" s="14">
        <v>215108.22510822499</v>
      </c>
      <c r="N21" s="14">
        <v>496900</v>
      </c>
      <c r="O21" s="16">
        <v>251328</v>
      </c>
      <c r="P21" s="17">
        <v>1.9770976572447201</v>
      </c>
      <c r="Q21" s="18">
        <v>60</v>
      </c>
      <c r="R21" s="10"/>
      <c r="S21" s="14">
        <v>155591.12554112601</v>
      </c>
      <c r="T21" s="14">
        <v>359415.5</v>
      </c>
      <c r="U21" s="16">
        <v>369600</v>
      </c>
      <c r="V21" s="19">
        <v>0.97244453463203495</v>
      </c>
      <c r="W21" s="18">
        <v>60</v>
      </c>
      <c r="X21" s="20">
        <v>53.246753246753201</v>
      </c>
      <c r="Y21" s="15">
        <v>123</v>
      </c>
      <c r="Z21" s="21">
        <v>73.92</v>
      </c>
      <c r="AA21" s="17">
        <v>1.66396103896104</v>
      </c>
      <c r="AB21" s="18">
        <v>40</v>
      </c>
      <c r="AC21" s="10"/>
      <c r="AD21" s="20">
        <v>10.3896103896104</v>
      </c>
      <c r="AE21" s="15">
        <v>24</v>
      </c>
      <c r="AF21" s="22">
        <v>29.568000000000001</v>
      </c>
      <c r="AG21" s="17">
        <v>0.81168831168831201</v>
      </c>
      <c r="AH21" s="18">
        <v>60</v>
      </c>
      <c r="AI21" s="20">
        <v>6.4935064935064899</v>
      </c>
      <c r="AJ21" s="15">
        <v>15</v>
      </c>
      <c r="AK21" s="22">
        <v>29.568000000000001</v>
      </c>
      <c r="AL21" s="19">
        <v>0.50730519480519498</v>
      </c>
      <c r="AM21" s="14">
        <v>0</v>
      </c>
      <c r="AN21" s="10"/>
      <c r="AO21" s="20">
        <v>16.017316017315999</v>
      </c>
      <c r="AP21" s="15">
        <v>37</v>
      </c>
      <c r="AQ21" s="22">
        <v>29.568000000000001</v>
      </c>
      <c r="AR21" s="17">
        <v>1.2513528138528101</v>
      </c>
      <c r="AS21" s="18">
        <v>60</v>
      </c>
      <c r="AT21" s="10"/>
      <c r="AU21" s="20">
        <v>5.36796536796537</v>
      </c>
      <c r="AV21" s="20">
        <v>12.4</v>
      </c>
      <c r="AW21" s="22">
        <v>29.568000000000001</v>
      </c>
      <c r="AX21" s="19">
        <v>0.41937229437229401</v>
      </c>
      <c r="AY21" s="14">
        <v>0</v>
      </c>
    </row>
    <row r="22" spans="1:51" s="11" customFormat="1" ht="21.4" customHeight="1" x14ac:dyDescent="0.2">
      <c r="A22" s="12" t="s">
        <v>21</v>
      </c>
      <c r="B22" s="12" t="s">
        <v>30</v>
      </c>
      <c r="C22" s="12" t="s">
        <v>42</v>
      </c>
      <c r="D22" s="13">
        <v>2.2400000000000002</v>
      </c>
      <c r="E22" s="38"/>
      <c r="F22" s="47">
        <f t="shared" si="3"/>
        <v>60</v>
      </c>
      <c r="G22" s="43">
        <f t="shared" si="0"/>
        <v>0</v>
      </c>
      <c r="H22" s="41">
        <v>0.8666666666666667</v>
      </c>
      <c r="I22" s="14">
        <f t="shared" si="1"/>
        <v>60</v>
      </c>
      <c r="J22" s="60">
        <f t="shared" si="2"/>
        <v>0</v>
      </c>
      <c r="K22" s="15">
        <v>1</v>
      </c>
      <c r="L22" s="10"/>
      <c r="M22" s="14">
        <v>67562.5</v>
      </c>
      <c r="N22" s="14">
        <v>151340</v>
      </c>
      <c r="O22" s="16">
        <v>304640</v>
      </c>
      <c r="P22" s="19">
        <v>0.49678308823529399</v>
      </c>
      <c r="Q22" s="14">
        <v>0</v>
      </c>
      <c r="R22" s="10"/>
      <c r="S22" s="14">
        <v>55748.549107142899</v>
      </c>
      <c r="T22" s="14">
        <v>124876.75</v>
      </c>
      <c r="U22" s="16">
        <v>448000</v>
      </c>
      <c r="V22" s="19">
        <v>0.27874274553571399</v>
      </c>
      <c r="W22" s="14">
        <v>0</v>
      </c>
      <c r="X22" s="20">
        <v>24.553571428571399</v>
      </c>
      <c r="Y22" s="15">
        <v>55</v>
      </c>
      <c r="Z22" s="21">
        <v>89.6</v>
      </c>
      <c r="AA22" s="19">
        <v>0.61383928571428603</v>
      </c>
      <c r="AB22" s="14">
        <v>0</v>
      </c>
      <c r="AC22" s="10"/>
      <c r="AD22" s="20">
        <v>17.410714285714299</v>
      </c>
      <c r="AE22" s="15">
        <v>39</v>
      </c>
      <c r="AF22" s="22">
        <v>35.840000000000003</v>
      </c>
      <c r="AG22" s="17">
        <v>1.0881696428571399</v>
      </c>
      <c r="AH22" s="18">
        <v>60</v>
      </c>
      <c r="AI22" s="20">
        <v>6.25</v>
      </c>
      <c r="AJ22" s="15">
        <v>14</v>
      </c>
      <c r="AK22" s="22">
        <v>35.840000000000003</v>
      </c>
      <c r="AL22" s="19">
        <v>0.390625</v>
      </c>
      <c r="AM22" s="14">
        <v>0</v>
      </c>
      <c r="AN22" s="10"/>
      <c r="AO22" s="20">
        <v>10.714285714285699</v>
      </c>
      <c r="AP22" s="15">
        <v>24</v>
      </c>
      <c r="AQ22" s="22">
        <v>35.840000000000003</v>
      </c>
      <c r="AR22" s="19">
        <v>0.66964285714285698</v>
      </c>
      <c r="AS22" s="14">
        <v>0</v>
      </c>
      <c r="AT22" s="10"/>
      <c r="AU22" s="20">
        <v>6.6071428571428603</v>
      </c>
      <c r="AV22" s="20">
        <v>14.8</v>
      </c>
      <c r="AW22" s="22">
        <v>35.840000000000003</v>
      </c>
      <c r="AX22" s="19">
        <v>0.41294642857142899</v>
      </c>
      <c r="AY22" s="14">
        <v>0</v>
      </c>
    </row>
    <row r="23" spans="1:51" s="11" customFormat="1" ht="21.4" customHeight="1" x14ac:dyDescent="0.2">
      <c r="A23" s="12" t="s">
        <v>21</v>
      </c>
      <c r="B23" s="12" t="s">
        <v>30</v>
      </c>
      <c r="C23" s="12" t="s">
        <v>43</v>
      </c>
      <c r="D23" s="13">
        <v>8.41</v>
      </c>
      <c r="E23" s="38"/>
      <c r="F23" s="47">
        <f t="shared" si="3"/>
        <v>60</v>
      </c>
      <c r="G23" s="43">
        <f t="shared" si="0"/>
        <v>0</v>
      </c>
      <c r="H23" s="41">
        <v>0.87234042553191493</v>
      </c>
      <c r="I23" s="14">
        <f t="shared" si="1"/>
        <v>60</v>
      </c>
      <c r="J23" s="60">
        <f t="shared" si="2"/>
        <v>0</v>
      </c>
      <c r="K23" s="15">
        <v>1</v>
      </c>
      <c r="L23" s="10"/>
      <c r="M23" s="14">
        <v>103317.47919143899</v>
      </c>
      <c r="N23" s="14">
        <v>868900</v>
      </c>
      <c r="O23" s="16">
        <v>1143760</v>
      </c>
      <c r="P23" s="19">
        <v>0.75968734699587304</v>
      </c>
      <c r="Q23" s="14">
        <v>0</v>
      </c>
      <c r="R23" s="10"/>
      <c r="S23" s="14">
        <v>228827.27229488699</v>
      </c>
      <c r="T23" s="14">
        <v>1924437.36</v>
      </c>
      <c r="U23" s="16">
        <v>1682000</v>
      </c>
      <c r="V23" s="17">
        <v>1.14413636147444</v>
      </c>
      <c r="W23" s="18">
        <v>60</v>
      </c>
      <c r="X23" s="20">
        <v>26.159334126040399</v>
      </c>
      <c r="Y23" s="15">
        <v>220</v>
      </c>
      <c r="Z23" s="21">
        <v>336.4</v>
      </c>
      <c r="AA23" s="19">
        <v>0.65398335315101097</v>
      </c>
      <c r="AB23" s="14">
        <v>0</v>
      </c>
      <c r="AC23" s="10"/>
      <c r="AD23" s="20">
        <v>9.8692033293697996</v>
      </c>
      <c r="AE23" s="15">
        <v>83</v>
      </c>
      <c r="AF23" s="22">
        <v>134.56</v>
      </c>
      <c r="AG23" s="19">
        <v>0.61682520808561203</v>
      </c>
      <c r="AH23" s="14">
        <v>0</v>
      </c>
      <c r="AI23" s="20">
        <v>3.4482758620689702</v>
      </c>
      <c r="AJ23" s="15">
        <v>29</v>
      </c>
      <c r="AK23" s="22">
        <v>134.56</v>
      </c>
      <c r="AL23" s="19">
        <v>0.21551724137931</v>
      </c>
      <c r="AM23" s="14">
        <v>0</v>
      </c>
      <c r="AN23" s="10"/>
      <c r="AO23" s="20">
        <v>8.79904875148633</v>
      </c>
      <c r="AP23" s="15">
        <v>74</v>
      </c>
      <c r="AQ23" s="22">
        <v>134.56</v>
      </c>
      <c r="AR23" s="19">
        <v>0.54994054696789496</v>
      </c>
      <c r="AS23" s="14">
        <v>0</v>
      </c>
      <c r="AT23" s="10"/>
      <c r="AU23" s="20">
        <v>6.5636147443519599</v>
      </c>
      <c r="AV23" s="20">
        <v>55.2</v>
      </c>
      <c r="AW23" s="22">
        <v>134.56</v>
      </c>
      <c r="AX23" s="19">
        <v>0.41022592152199699</v>
      </c>
      <c r="AY23" s="14">
        <v>0</v>
      </c>
    </row>
    <row r="24" spans="1:51" s="11" customFormat="1" ht="21.4" customHeight="1" x14ac:dyDescent="0.2">
      <c r="A24" s="12" t="s">
        <v>21</v>
      </c>
      <c r="B24" s="12" t="s">
        <v>30</v>
      </c>
      <c r="C24" s="12" t="s">
        <v>44</v>
      </c>
      <c r="D24" s="13">
        <v>3.9</v>
      </c>
      <c r="E24" s="38"/>
      <c r="F24" s="47">
        <f t="shared" si="3"/>
        <v>0</v>
      </c>
      <c r="G24" s="43">
        <f>IF(H24&lt;0.8,(0.05+0.8-H24),0)</f>
        <v>0</v>
      </c>
      <c r="H24" s="41">
        <v>0.91304347826086951</v>
      </c>
      <c r="I24" s="14">
        <f t="shared" si="1"/>
        <v>0</v>
      </c>
      <c r="J24" s="60">
        <f t="shared" si="2"/>
        <v>0</v>
      </c>
      <c r="K24" s="15">
        <v>0</v>
      </c>
      <c r="L24" s="10"/>
      <c r="M24" s="14">
        <v>96564.102564102606</v>
      </c>
      <c r="N24" s="14">
        <v>376600</v>
      </c>
      <c r="O24" s="16">
        <v>530400</v>
      </c>
      <c r="P24" s="19">
        <v>0.710030165912519</v>
      </c>
      <c r="Q24" s="14">
        <v>0</v>
      </c>
      <c r="R24" s="10"/>
      <c r="S24" s="14">
        <v>77319.1820512821</v>
      </c>
      <c r="T24" s="14">
        <v>301544.81</v>
      </c>
      <c r="U24" s="16">
        <v>780000</v>
      </c>
      <c r="V24" s="19">
        <v>0.38659591025640999</v>
      </c>
      <c r="W24" s="14">
        <v>0</v>
      </c>
      <c r="X24" s="20">
        <v>13.3333333333333</v>
      </c>
      <c r="Y24" s="15">
        <v>52</v>
      </c>
      <c r="Z24" s="21">
        <v>156</v>
      </c>
      <c r="AA24" s="19">
        <v>0.33333333333333298</v>
      </c>
      <c r="AB24" s="14">
        <v>0</v>
      </c>
      <c r="AC24" s="10"/>
      <c r="AD24" s="20">
        <v>9.4871794871794908</v>
      </c>
      <c r="AE24" s="15">
        <v>37</v>
      </c>
      <c r="AF24" s="22">
        <v>62.4</v>
      </c>
      <c r="AG24" s="19">
        <v>0.59294871794871795</v>
      </c>
      <c r="AH24" s="14">
        <v>0</v>
      </c>
      <c r="AI24" s="20">
        <v>3.8461538461538498</v>
      </c>
      <c r="AJ24" s="15">
        <v>15</v>
      </c>
      <c r="AK24" s="22">
        <v>62.4</v>
      </c>
      <c r="AL24" s="19">
        <v>0.240384615384615</v>
      </c>
      <c r="AM24" s="14">
        <v>0</v>
      </c>
      <c r="AN24" s="10"/>
      <c r="AO24" s="20">
        <v>11.282051282051301</v>
      </c>
      <c r="AP24" s="15">
        <v>44</v>
      </c>
      <c r="AQ24" s="22">
        <v>62.4</v>
      </c>
      <c r="AR24" s="19">
        <v>0.70512820512820495</v>
      </c>
      <c r="AS24" s="14">
        <v>0</v>
      </c>
      <c r="AT24" s="10"/>
      <c r="AU24" s="20">
        <v>7.2820512820512802</v>
      </c>
      <c r="AV24" s="20">
        <v>28.4</v>
      </c>
      <c r="AW24" s="22">
        <v>62.4</v>
      </c>
      <c r="AX24" s="19">
        <v>0.45512820512820501</v>
      </c>
      <c r="AY24" s="14">
        <v>0</v>
      </c>
    </row>
    <row r="25" spans="1:51" s="11" customFormat="1" ht="21.4" customHeight="1" x14ac:dyDescent="0.2">
      <c r="A25" s="12" t="s">
        <v>319</v>
      </c>
      <c r="B25" s="12" t="s">
        <v>45</v>
      </c>
      <c r="C25" s="12" t="s">
        <v>45</v>
      </c>
      <c r="D25" s="13">
        <v>7.77</v>
      </c>
      <c r="E25" s="38"/>
      <c r="F25" s="47">
        <f t="shared" si="3"/>
        <v>100</v>
      </c>
      <c r="G25" s="43">
        <f>IF(H25&lt;0.8,(0.05+0.8-H25),0)</f>
        <v>0</v>
      </c>
      <c r="H25" s="41">
        <v>0.86699999999999999</v>
      </c>
      <c r="I25" s="14">
        <f t="shared" si="1"/>
        <v>100</v>
      </c>
      <c r="J25" s="60">
        <f t="shared" si="2"/>
        <v>0</v>
      </c>
      <c r="K25" s="15">
        <v>2</v>
      </c>
      <c r="L25" s="10"/>
      <c r="M25" s="14">
        <v>119163.449163449</v>
      </c>
      <c r="N25" s="14">
        <v>925900</v>
      </c>
      <c r="O25" s="16">
        <v>1056720</v>
      </c>
      <c r="P25" s="19">
        <v>0.87620183208418501</v>
      </c>
      <c r="Q25" s="14">
        <v>0</v>
      </c>
      <c r="R25" s="10"/>
      <c r="S25" s="14">
        <v>117913.746460746</v>
      </c>
      <c r="T25" s="14">
        <v>916189.81</v>
      </c>
      <c r="U25" s="16">
        <v>1554000</v>
      </c>
      <c r="V25" s="19">
        <v>0.58956873230373197</v>
      </c>
      <c r="W25" s="14">
        <v>0</v>
      </c>
      <c r="X25" s="20">
        <v>32.818532818532802</v>
      </c>
      <c r="Y25" s="15">
        <v>255</v>
      </c>
      <c r="Z25" s="21">
        <v>310.8</v>
      </c>
      <c r="AA25" s="17">
        <v>0.82046332046332004</v>
      </c>
      <c r="AB25" s="18">
        <v>40</v>
      </c>
      <c r="AC25" s="10"/>
      <c r="AD25" s="20">
        <v>8.8803088803088794</v>
      </c>
      <c r="AE25" s="15">
        <v>69</v>
      </c>
      <c r="AF25" s="22">
        <v>124.32</v>
      </c>
      <c r="AG25" s="19">
        <v>0.55501930501930496</v>
      </c>
      <c r="AH25" s="14">
        <v>0</v>
      </c>
      <c r="AI25" s="20">
        <v>8.1081081081081106</v>
      </c>
      <c r="AJ25" s="15">
        <v>63</v>
      </c>
      <c r="AK25" s="22">
        <v>124.32</v>
      </c>
      <c r="AL25" s="19">
        <v>0.50675675675675702</v>
      </c>
      <c r="AM25" s="14">
        <v>0</v>
      </c>
      <c r="AN25" s="10"/>
      <c r="AO25" s="20">
        <v>29.729729729729701</v>
      </c>
      <c r="AP25" s="15">
        <v>231</v>
      </c>
      <c r="AQ25" s="22">
        <v>124.32</v>
      </c>
      <c r="AR25" s="17">
        <v>1.8581081081081099</v>
      </c>
      <c r="AS25" s="18">
        <v>60</v>
      </c>
      <c r="AT25" s="10"/>
      <c r="AU25" s="20">
        <v>3.03732303732304</v>
      </c>
      <c r="AV25" s="20">
        <v>23.6</v>
      </c>
      <c r="AW25" s="22">
        <v>124.32</v>
      </c>
      <c r="AX25" s="19">
        <v>0.18983268983269</v>
      </c>
      <c r="AY25" s="14">
        <v>0</v>
      </c>
    </row>
    <row r="26" spans="1:51" s="11" customFormat="1" ht="21.4" customHeight="1" x14ac:dyDescent="0.2">
      <c r="A26" s="12" t="s">
        <v>319</v>
      </c>
      <c r="B26" s="12" t="s">
        <v>46</v>
      </c>
      <c r="C26" s="12" t="s">
        <v>46</v>
      </c>
      <c r="D26" s="13">
        <v>4.54</v>
      </c>
      <c r="E26" s="38"/>
      <c r="F26" s="47">
        <f t="shared" si="3"/>
        <v>0</v>
      </c>
      <c r="G26" s="43">
        <f t="shared" si="0"/>
        <v>0</v>
      </c>
      <c r="H26" s="41">
        <v>0.875</v>
      </c>
      <c r="I26" s="14">
        <f t="shared" si="1"/>
        <v>0</v>
      </c>
      <c r="J26" s="60">
        <f t="shared" si="2"/>
        <v>0</v>
      </c>
      <c r="K26" s="15">
        <v>0</v>
      </c>
      <c r="L26" s="10"/>
      <c r="M26" s="14">
        <v>98876.651982378899</v>
      </c>
      <c r="N26" s="14">
        <v>448900</v>
      </c>
      <c r="O26" s="16">
        <v>617440</v>
      </c>
      <c r="P26" s="19">
        <v>0.72703420575278599</v>
      </c>
      <c r="Q26" s="14">
        <v>0</v>
      </c>
      <c r="R26" s="10"/>
      <c r="S26" s="14">
        <v>26419.986784141001</v>
      </c>
      <c r="T26" s="14">
        <v>119946.74</v>
      </c>
      <c r="U26" s="16">
        <v>908000</v>
      </c>
      <c r="V26" s="19">
        <v>0.13209993392070499</v>
      </c>
      <c r="W26" s="14">
        <v>0</v>
      </c>
      <c r="X26" s="20">
        <v>26.651982378854601</v>
      </c>
      <c r="Y26" s="15">
        <v>121</v>
      </c>
      <c r="Z26" s="21">
        <v>181.6</v>
      </c>
      <c r="AA26" s="19">
        <v>0.66629955947136599</v>
      </c>
      <c r="AB26" s="14">
        <v>0</v>
      </c>
      <c r="AC26" s="10"/>
      <c r="AD26" s="20">
        <v>9.0308370044052904</v>
      </c>
      <c r="AE26" s="15">
        <v>41</v>
      </c>
      <c r="AF26" s="22">
        <v>72.64</v>
      </c>
      <c r="AG26" s="19">
        <v>0.56442731277532998</v>
      </c>
      <c r="AH26" s="14">
        <v>0</v>
      </c>
      <c r="AI26" s="20">
        <v>2.6431718061674001</v>
      </c>
      <c r="AJ26" s="15">
        <v>12</v>
      </c>
      <c r="AK26" s="22">
        <v>72.64</v>
      </c>
      <c r="AL26" s="19">
        <v>0.16519823788546301</v>
      </c>
      <c r="AM26" s="14">
        <v>0</v>
      </c>
      <c r="AN26" s="10"/>
      <c r="AO26" s="20">
        <v>10.352422907489</v>
      </c>
      <c r="AP26" s="15">
        <v>47</v>
      </c>
      <c r="AQ26" s="22">
        <v>72.64</v>
      </c>
      <c r="AR26" s="19">
        <v>0.64702643171806196</v>
      </c>
      <c r="AS26" s="14">
        <v>0</v>
      </c>
      <c r="AT26" s="10"/>
      <c r="AU26" s="20">
        <v>6.8722466960352397</v>
      </c>
      <c r="AV26" s="20">
        <v>31.2</v>
      </c>
      <c r="AW26" s="22">
        <v>72.64</v>
      </c>
      <c r="AX26" s="19">
        <v>0.42951541850220298</v>
      </c>
      <c r="AY26" s="14">
        <v>0</v>
      </c>
    </row>
    <row r="27" spans="1:51" s="11" customFormat="1" ht="21.4" customHeight="1" x14ac:dyDescent="0.2">
      <c r="A27" s="12" t="s">
        <v>47</v>
      </c>
      <c r="B27" s="12" t="s">
        <v>48</v>
      </c>
      <c r="C27" s="12" t="s">
        <v>49</v>
      </c>
      <c r="D27" s="13">
        <v>6.59</v>
      </c>
      <c r="E27" s="38"/>
      <c r="F27" s="47">
        <f t="shared" si="3"/>
        <v>180</v>
      </c>
      <c r="G27" s="43">
        <f t="shared" si="0"/>
        <v>0</v>
      </c>
      <c r="H27" s="41">
        <v>1</v>
      </c>
      <c r="I27" s="14">
        <f t="shared" si="1"/>
        <v>180</v>
      </c>
      <c r="J27" s="60">
        <f t="shared" si="2"/>
        <v>0</v>
      </c>
      <c r="K27" s="15">
        <v>3</v>
      </c>
      <c r="L27" s="10"/>
      <c r="M27" s="14">
        <v>138758.725341426</v>
      </c>
      <c r="N27" s="14">
        <v>914420</v>
      </c>
      <c r="O27" s="16">
        <v>896240</v>
      </c>
      <c r="P27" s="17">
        <v>1.0202847451575501</v>
      </c>
      <c r="Q27" s="18">
        <v>60</v>
      </c>
      <c r="R27" s="10"/>
      <c r="S27" s="14">
        <v>240226.95751138101</v>
      </c>
      <c r="T27" s="14">
        <v>1583095.65</v>
      </c>
      <c r="U27" s="16">
        <v>1318000</v>
      </c>
      <c r="V27" s="17">
        <v>1.2011347875569001</v>
      </c>
      <c r="W27" s="18">
        <v>60</v>
      </c>
      <c r="X27" s="20">
        <v>31.259484066767801</v>
      </c>
      <c r="Y27" s="15">
        <v>206</v>
      </c>
      <c r="Z27" s="21">
        <v>263.60000000000002</v>
      </c>
      <c r="AA27" s="19">
        <v>0.78148710166919599</v>
      </c>
      <c r="AB27" s="14">
        <v>0</v>
      </c>
      <c r="AC27" s="10"/>
      <c r="AD27" s="20">
        <v>12.1396054628225</v>
      </c>
      <c r="AE27" s="15">
        <v>80</v>
      </c>
      <c r="AF27" s="22">
        <v>105.44</v>
      </c>
      <c r="AG27" s="19">
        <v>0.75872534142640402</v>
      </c>
      <c r="AH27" s="14">
        <v>0</v>
      </c>
      <c r="AI27" s="20">
        <v>11.6843702579666</v>
      </c>
      <c r="AJ27" s="15">
        <v>77</v>
      </c>
      <c r="AK27" s="22">
        <v>105.44</v>
      </c>
      <c r="AL27" s="19">
        <v>0.73027314112291397</v>
      </c>
      <c r="AM27" s="14">
        <v>0</v>
      </c>
      <c r="AN27" s="10"/>
      <c r="AO27" s="20">
        <v>12.443095599393001</v>
      </c>
      <c r="AP27" s="15">
        <v>82</v>
      </c>
      <c r="AQ27" s="22">
        <v>105.44</v>
      </c>
      <c r="AR27" s="19">
        <v>0.77769347496206398</v>
      </c>
      <c r="AS27" s="14">
        <v>0</v>
      </c>
      <c r="AT27" s="10"/>
      <c r="AU27" s="20">
        <v>14.628224582701099</v>
      </c>
      <c r="AV27" s="20">
        <v>96.4</v>
      </c>
      <c r="AW27" s="22">
        <v>105.44</v>
      </c>
      <c r="AX27" s="17">
        <v>0.91426403641881604</v>
      </c>
      <c r="AY27" s="18">
        <v>60</v>
      </c>
    </row>
    <row r="28" spans="1:51" s="11" customFormat="1" ht="21.4" customHeight="1" x14ac:dyDescent="0.2">
      <c r="A28" s="12" t="s">
        <v>47</v>
      </c>
      <c r="B28" s="12" t="s">
        <v>48</v>
      </c>
      <c r="C28" s="12" t="s">
        <v>50</v>
      </c>
      <c r="D28" s="13">
        <v>2.41</v>
      </c>
      <c r="E28" s="38"/>
      <c r="F28" s="47">
        <f t="shared" si="3"/>
        <v>350</v>
      </c>
      <c r="G28" s="43">
        <f t="shared" si="0"/>
        <v>0</v>
      </c>
      <c r="H28" s="41">
        <v>0.9375</v>
      </c>
      <c r="I28" s="14">
        <f t="shared" si="1"/>
        <v>350</v>
      </c>
      <c r="J28" s="60">
        <f t="shared" si="2"/>
        <v>70</v>
      </c>
      <c r="K28" s="15">
        <v>5</v>
      </c>
      <c r="L28" s="10"/>
      <c r="M28" s="14">
        <v>160788.381742739</v>
      </c>
      <c r="N28" s="14">
        <v>387500</v>
      </c>
      <c r="O28" s="16">
        <v>327760</v>
      </c>
      <c r="P28" s="17">
        <v>1.1822675128142499</v>
      </c>
      <c r="Q28" s="18">
        <v>60</v>
      </c>
      <c r="R28" s="10"/>
      <c r="S28" s="14">
        <v>232859.70954356799</v>
      </c>
      <c r="T28" s="14">
        <v>561191.9</v>
      </c>
      <c r="U28" s="16">
        <v>482000</v>
      </c>
      <c r="V28" s="17">
        <v>1.16429854771784</v>
      </c>
      <c r="W28" s="18">
        <v>60</v>
      </c>
      <c r="X28" s="20">
        <v>38.174273858921197</v>
      </c>
      <c r="Y28" s="15">
        <v>92</v>
      </c>
      <c r="Z28" s="21">
        <v>96.4</v>
      </c>
      <c r="AA28" s="17">
        <v>0.95435684647302899</v>
      </c>
      <c r="AB28" s="18">
        <v>40</v>
      </c>
      <c r="AC28" s="10"/>
      <c r="AD28" s="20">
        <v>14.5228215767635</v>
      </c>
      <c r="AE28" s="15">
        <v>35</v>
      </c>
      <c r="AF28" s="22">
        <v>38.56</v>
      </c>
      <c r="AG28" s="17">
        <v>0.90767634854771795</v>
      </c>
      <c r="AH28" s="18">
        <v>60</v>
      </c>
      <c r="AI28" s="20">
        <v>6.6390041493775902</v>
      </c>
      <c r="AJ28" s="15">
        <v>16</v>
      </c>
      <c r="AK28" s="22">
        <v>38.56</v>
      </c>
      <c r="AL28" s="19">
        <v>0.4149377593361</v>
      </c>
      <c r="AM28" s="14">
        <v>0</v>
      </c>
      <c r="AN28" s="10"/>
      <c r="AO28" s="20">
        <v>15.352697095435699</v>
      </c>
      <c r="AP28" s="15">
        <v>37</v>
      </c>
      <c r="AQ28" s="22">
        <v>38.56</v>
      </c>
      <c r="AR28" s="17">
        <v>0.95954356846472999</v>
      </c>
      <c r="AS28" s="18">
        <v>60</v>
      </c>
      <c r="AT28" s="10"/>
      <c r="AU28" s="20">
        <v>5.4771784232365102</v>
      </c>
      <c r="AV28" s="20">
        <v>13.2</v>
      </c>
      <c r="AW28" s="22">
        <v>38.56</v>
      </c>
      <c r="AX28" s="19">
        <v>0.342323651452282</v>
      </c>
      <c r="AY28" s="14">
        <v>0</v>
      </c>
    </row>
    <row r="29" spans="1:51" s="11" customFormat="1" ht="21.4" customHeight="1" x14ac:dyDescent="0.2">
      <c r="A29" s="12" t="s">
        <v>47</v>
      </c>
      <c r="B29" s="12" t="s">
        <v>48</v>
      </c>
      <c r="C29" s="12" t="s">
        <v>51</v>
      </c>
      <c r="D29" s="13">
        <v>4.4800000000000004</v>
      </c>
      <c r="E29" s="38"/>
      <c r="F29" s="47">
        <f t="shared" si="3"/>
        <v>350</v>
      </c>
      <c r="G29" s="43">
        <f t="shared" si="0"/>
        <v>0</v>
      </c>
      <c r="H29" s="41">
        <v>0.81481481481481477</v>
      </c>
      <c r="I29" s="14">
        <f t="shared" si="1"/>
        <v>350</v>
      </c>
      <c r="J29" s="60">
        <f t="shared" si="2"/>
        <v>70</v>
      </c>
      <c r="K29" s="15">
        <v>5</v>
      </c>
      <c r="L29" s="10"/>
      <c r="M29" s="14">
        <v>152051.339285714</v>
      </c>
      <c r="N29" s="14">
        <v>681190</v>
      </c>
      <c r="O29" s="16">
        <v>609280</v>
      </c>
      <c r="P29" s="17">
        <v>1.1180245535714299</v>
      </c>
      <c r="Q29" s="18">
        <v>60</v>
      </c>
      <c r="R29" s="10"/>
      <c r="S29" s="14">
        <v>391264.61607142899</v>
      </c>
      <c r="T29" s="14">
        <v>1752865.48</v>
      </c>
      <c r="U29" s="16">
        <v>896000</v>
      </c>
      <c r="V29" s="17">
        <v>1.9563230803571401</v>
      </c>
      <c r="W29" s="18">
        <v>60</v>
      </c>
      <c r="X29" s="20">
        <v>52.678571428571402</v>
      </c>
      <c r="Y29" s="15">
        <v>236</v>
      </c>
      <c r="Z29" s="21">
        <v>179.2</v>
      </c>
      <c r="AA29" s="17">
        <v>1.31696428571429</v>
      </c>
      <c r="AB29" s="18">
        <v>40</v>
      </c>
      <c r="AC29" s="10"/>
      <c r="AD29" s="20">
        <v>13.6160714285714</v>
      </c>
      <c r="AE29" s="15">
        <v>61</v>
      </c>
      <c r="AF29" s="22">
        <v>71.680000000000007</v>
      </c>
      <c r="AG29" s="17">
        <v>0.85100446428571397</v>
      </c>
      <c r="AH29" s="18">
        <v>60</v>
      </c>
      <c r="AI29" s="20">
        <v>5.3571428571428603</v>
      </c>
      <c r="AJ29" s="15">
        <v>24</v>
      </c>
      <c r="AK29" s="22">
        <v>71.680000000000007</v>
      </c>
      <c r="AL29" s="19">
        <v>0.33482142857142899</v>
      </c>
      <c r="AM29" s="14">
        <v>0</v>
      </c>
      <c r="AN29" s="10"/>
      <c r="AO29" s="20">
        <v>14.285714285714301</v>
      </c>
      <c r="AP29" s="15">
        <v>64</v>
      </c>
      <c r="AQ29" s="22">
        <v>71.680000000000007</v>
      </c>
      <c r="AR29" s="17">
        <v>0.89285714285714302</v>
      </c>
      <c r="AS29" s="18">
        <v>60</v>
      </c>
      <c r="AT29" s="10"/>
      <c r="AU29" s="20">
        <v>3.5714285714285698</v>
      </c>
      <c r="AV29" s="20">
        <v>16</v>
      </c>
      <c r="AW29" s="22">
        <v>71.680000000000007</v>
      </c>
      <c r="AX29" s="19">
        <v>0.223214285714286</v>
      </c>
      <c r="AY29" s="14">
        <v>0</v>
      </c>
    </row>
    <row r="30" spans="1:51" s="11" customFormat="1" ht="21.4" customHeight="1" x14ac:dyDescent="0.2">
      <c r="A30" s="12" t="s">
        <v>47</v>
      </c>
      <c r="B30" s="12" t="s">
        <v>48</v>
      </c>
      <c r="C30" s="12" t="s">
        <v>52</v>
      </c>
      <c r="D30" s="13">
        <v>8.1999999999999993</v>
      </c>
      <c r="E30" s="38"/>
      <c r="F30" s="47">
        <f t="shared" si="3"/>
        <v>160</v>
      </c>
      <c r="G30" s="43">
        <f t="shared" si="0"/>
        <v>0</v>
      </c>
      <c r="H30" s="41">
        <v>0.91111111111111109</v>
      </c>
      <c r="I30" s="14">
        <f t="shared" si="1"/>
        <v>160</v>
      </c>
      <c r="J30" s="60">
        <f t="shared" si="2"/>
        <v>0</v>
      </c>
      <c r="K30" s="15">
        <v>3</v>
      </c>
      <c r="L30" s="10"/>
      <c r="M30" s="14">
        <v>108091.341463415</v>
      </c>
      <c r="N30" s="14">
        <v>886349</v>
      </c>
      <c r="O30" s="16">
        <v>1115200</v>
      </c>
      <c r="P30" s="19">
        <v>0.79478927546628397</v>
      </c>
      <c r="Q30" s="14">
        <v>0</v>
      </c>
      <c r="R30" s="10"/>
      <c r="S30" s="14">
        <v>225569.71829268301</v>
      </c>
      <c r="T30" s="14">
        <v>1849671.69</v>
      </c>
      <c r="U30" s="16">
        <v>1640000</v>
      </c>
      <c r="V30" s="17">
        <v>1.12784859146341</v>
      </c>
      <c r="W30" s="18">
        <v>60</v>
      </c>
      <c r="X30" s="20">
        <v>35.487804878048799</v>
      </c>
      <c r="Y30" s="15">
        <v>291</v>
      </c>
      <c r="Z30" s="21">
        <v>328</v>
      </c>
      <c r="AA30" s="17">
        <v>0.88719512195121997</v>
      </c>
      <c r="AB30" s="18">
        <v>40</v>
      </c>
      <c r="AC30" s="10"/>
      <c r="AD30" s="20">
        <v>13.5365853658537</v>
      </c>
      <c r="AE30" s="15">
        <v>111</v>
      </c>
      <c r="AF30" s="22">
        <v>131.19999999999999</v>
      </c>
      <c r="AG30" s="17">
        <v>0.84603658536585402</v>
      </c>
      <c r="AH30" s="18">
        <v>60</v>
      </c>
      <c r="AI30" s="20">
        <v>4.1463414634146298</v>
      </c>
      <c r="AJ30" s="15">
        <v>34</v>
      </c>
      <c r="AK30" s="22">
        <v>131.19999999999999</v>
      </c>
      <c r="AL30" s="19">
        <v>0.25914634146341498</v>
      </c>
      <c r="AM30" s="14">
        <v>0</v>
      </c>
      <c r="AN30" s="10"/>
      <c r="AO30" s="20">
        <v>11.829268292682899</v>
      </c>
      <c r="AP30" s="15">
        <v>97</v>
      </c>
      <c r="AQ30" s="22">
        <v>131.19999999999999</v>
      </c>
      <c r="AR30" s="19">
        <v>0.73932926829268297</v>
      </c>
      <c r="AS30" s="14">
        <v>0</v>
      </c>
      <c r="AT30" s="10"/>
      <c r="AU30" s="20">
        <v>6.0975609756097597</v>
      </c>
      <c r="AV30" s="20">
        <v>50</v>
      </c>
      <c r="AW30" s="22">
        <v>131.19999999999999</v>
      </c>
      <c r="AX30" s="19">
        <v>0.38109756097560998</v>
      </c>
      <c r="AY30" s="14">
        <v>0</v>
      </c>
    </row>
    <row r="31" spans="1:51" s="11" customFormat="1" ht="21.4" customHeight="1" x14ac:dyDescent="0.2">
      <c r="A31" s="12" t="s">
        <v>47</v>
      </c>
      <c r="B31" s="12" t="s">
        <v>48</v>
      </c>
      <c r="C31" s="12" t="s">
        <v>53</v>
      </c>
      <c r="D31" s="13">
        <v>2.44</v>
      </c>
      <c r="E31" s="38"/>
      <c r="F31" s="47">
        <f t="shared" si="3"/>
        <v>160</v>
      </c>
      <c r="G31" s="43">
        <f t="shared" si="0"/>
        <v>0</v>
      </c>
      <c r="H31" s="41">
        <v>0.93333333333333335</v>
      </c>
      <c r="I31" s="14">
        <f t="shared" si="1"/>
        <v>160</v>
      </c>
      <c r="J31" s="60">
        <f t="shared" si="2"/>
        <v>0</v>
      </c>
      <c r="K31" s="15">
        <v>3</v>
      </c>
      <c r="L31" s="10"/>
      <c r="M31" s="14">
        <v>244057.37704918001</v>
      </c>
      <c r="N31" s="14">
        <v>595500</v>
      </c>
      <c r="O31" s="16">
        <v>331840</v>
      </c>
      <c r="P31" s="17">
        <v>1.79453953712633</v>
      </c>
      <c r="Q31" s="18">
        <v>60</v>
      </c>
      <c r="R31" s="10"/>
      <c r="S31" s="14">
        <v>160019.82377049199</v>
      </c>
      <c r="T31" s="14">
        <v>390448.37</v>
      </c>
      <c r="U31" s="16">
        <v>488000</v>
      </c>
      <c r="V31" s="19">
        <v>0.80009911885245899</v>
      </c>
      <c r="W31" s="14">
        <v>0</v>
      </c>
      <c r="X31" s="20">
        <v>44.262295081967203</v>
      </c>
      <c r="Y31" s="15">
        <v>108</v>
      </c>
      <c r="Z31" s="21">
        <v>97.6</v>
      </c>
      <c r="AA31" s="17">
        <v>1.1065573770491799</v>
      </c>
      <c r="AB31" s="18">
        <v>40</v>
      </c>
      <c r="AC31" s="10"/>
      <c r="AD31" s="20">
        <v>12.2950819672131</v>
      </c>
      <c r="AE31" s="15">
        <v>30</v>
      </c>
      <c r="AF31" s="22">
        <v>39.04</v>
      </c>
      <c r="AG31" s="19">
        <v>0.76844262295082</v>
      </c>
      <c r="AH31" s="14">
        <v>0</v>
      </c>
      <c r="AI31" s="20">
        <v>9.8360655737704903</v>
      </c>
      <c r="AJ31" s="15">
        <v>24</v>
      </c>
      <c r="AK31" s="22">
        <v>39.04</v>
      </c>
      <c r="AL31" s="19">
        <v>0.61475409836065598</v>
      </c>
      <c r="AM31" s="14">
        <v>0</v>
      </c>
      <c r="AN31" s="10"/>
      <c r="AO31" s="20">
        <v>13.5245901639344</v>
      </c>
      <c r="AP31" s="15">
        <v>33</v>
      </c>
      <c r="AQ31" s="22">
        <v>39.04</v>
      </c>
      <c r="AR31" s="17">
        <v>0.84528688524590201</v>
      </c>
      <c r="AS31" s="18">
        <v>60</v>
      </c>
      <c r="AT31" s="10"/>
      <c r="AU31" s="20">
        <v>12.459016393442599</v>
      </c>
      <c r="AV31" s="20">
        <v>30.4</v>
      </c>
      <c r="AW31" s="22">
        <v>39.04</v>
      </c>
      <c r="AX31" s="19">
        <v>0.77868852459016402</v>
      </c>
      <c r="AY31" s="14">
        <v>0</v>
      </c>
    </row>
    <row r="32" spans="1:51" s="11" customFormat="1" ht="21.4" customHeight="1" x14ac:dyDescent="0.2">
      <c r="A32" s="12" t="s">
        <v>47</v>
      </c>
      <c r="B32" s="12" t="s">
        <v>48</v>
      </c>
      <c r="C32" s="12" t="s">
        <v>54</v>
      </c>
      <c r="D32" s="13">
        <v>1.46</v>
      </c>
      <c r="E32" s="38"/>
      <c r="F32" s="47">
        <f t="shared" si="3"/>
        <v>160</v>
      </c>
      <c r="G32" s="43">
        <f t="shared" si="0"/>
        <v>0</v>
      </c>
      <c r="H32" s="41">
        <v>1</v>
      </c>
      <c r="I32" s="14">
        <f t="shared" si="1"/>
        <v>160</v>
      </c>
      <c r="J32" s="60">
        <f t="shared" si="2"/>
        <v>0</v>
      </c>
      <c r="K32" s="15">
        <v>3</v>
      </c>
      <c r="L32" s="10"/>
      <c r="M32" s="14">
        <v>118013.69863013701</v>
      </c>
      <c r="N32" s="14">
        <v>172300</v>
      </c>
      <c r="O32" s="16">
        <v>198560</v>
      </c>
      <c r="P32" s="19">
        <v>0.86774778404512498</v>
      </c>
      <c r="Q32" s="14">
        <v>0</v>
      </c>
      <c r="R32" s="10"/>
      <c r="S32" s="14">
        <v>265968.98630137002</v>
      </c>
      <c r="T32" s="14">
        <v>388314.72</v>
      </c>
      <c r="U32" s="16">
        <v>292000</v>
      </c>
      <c r="V32" s="17">
        <v>1.3298449315068499</v>
      </c>
      <c r="W32" s="18">
        <v>60</v>
      </c>
      <c r="X32" s="20">
        <v>41.780821917808197</v>
      </c>
      <c r="Y32" s="15">
        <v>61</v>
      </c>
      <c r="Z32" s="21">
        <v>58.4</v>
      </c>
      <c r="AA32" s="17">
        <v>1.04452054794521</v>
      </c>
      <c r="AB32" s="18">
        <v>40</v>
      </c>
      <c r="AC32" s="10"/>
      <c r="AD32" s="20">
        <v>12.328767123287699</v>
      </c>
      <c r="AE32" s="15">
        <v>18</v>
      </c>
      <c r="AF32" s="22">
        <v>23.36</v>
      </c>
      <c r="AG32" s="19">
        <v>0.77054794520547898</v>
      </c>
      <c r="AH32" s="14">
        <v>0</v>
      </c>
      <c r="AI32" s="20">
        <v>3.4246575342465801</v>
      </c>
      <c r="AJ32" s="15">
        <v>5</v>
      </c>
      <c r="AK32" s="22">
        <v>23.36</v>
      </c>
      <c r="AL32" s="19">
        <v>0.21404109589041101</v>
      </c>
      <c r="AM32" s="14">
        <v>0</v>
      </c>
      <c r="AN32" s="10"/>
      <c r="AO32" s="20">
        <v>16.438356164383599</v>
      </c>
      <c r="AP32" s="15">
        <v>24</v>
      </c>
      <c r="AQ32" s="22">
        <v>23.36</v>
      </c>
      <c r="AR32" s="17">
        <v>1.02739726027397</v>
      </c>
      <c r="AS32" s="18">
        <v>60</v>
      </c>
      <c r="AT32" s="10"/>
      <c r="AU32" s="20">
        <v>6.3013698630136998</v>
      </c>
      <c r="AV32" s="20">
        <v>9.1999999999999993</v>
      </c>
      <c r="AW32" s="22">
        <v>23.36</v>
      </c>
      <c r="AX32" s="19">
        <v>0.39383561643835602</v>
      </c>
      <c r="AY32" s="14">
        <v>0</v>
      </c>
    </row>
    <row r="33" spans="1:51" s="11" customFormat="1" ht="21.4" customHeight="1" x14ac:dyDescent="0.2">
      <c r="A33" s="12" t="s">
        <v>47</v>
      </c>
      <c r="B33" s="12" t="s">
        <v>48</v>
      </c>
      <c r="C33" s="12" t="s">
        <v>55</v>
      </c>
      <c r="D33" s="13">
        <v>2.48</v>
      </c>
      <c r="E33" s="38"/>
      <c r="F33" s="47">
        <f t="shared" si="3"/>
        <v>328</v>
      </c>
      <c r="G33" s="43">
        <f t="shared" si="0"/>
        <v>6.428571428571439E-2</v>
      </c>
      <c r="H33" s="41">
        <v>0.7857142857142857</v>
      </c>
      <c r="I33" s="14">
        <f t="shared" si="1"/>
        <v>350</v>
      </c>
      <c r="J33" s="60">
        <f t="shared" si="2"/>
        <v>70</v>
      </c>
      <c r="K33" s="15">
        <v>5</v>
      </c>
      <c r="L33" s="10"/>
      <c r="M33" s="14">
        <v>278588.70967741898</v>
      </c>
      <c r="N33" s="14">
        <v>690900</v>
      </c>
      <c r="O33" s="16">
        <v>337280</v>
      </c>
      <c r="P33" s="17">
        <v>2.04844639468691</v>
      </c>
      <c r="Q33" s="18">
        <v>60</v>
      </c>
      <c r="R33" s="10"/>
      <c r="S33" s="14">
        <v>260010.03629032301</v>
      </c>
      <c r="T33" s="14">
        <v>644824.89</v>
      </c>
      <c r="U33" s="16">
        <v>496000</v>
      </c>
      <c r="V33" s="17">
        <v>1.3000501814516101</v>
      </c>
      <c r="W33" s="18">
        <v>60</v>
      </c>
      <c r="X33" s="20">
        <v>45.161290322580598</v>
      </c>
      <c r="Y33" s="15">
        <v>112</v>
      </c>
      <c r="Z33" s="21">
        <v>99.2</v>
      </c>
      <c r="AA33" s="17">
        <v>1.12903225806452</v>
      </c>
      <c r="AB33" s="18">
        <v>40</v>
      </c>
      <c r="AC33" s="10"/>
      <c r="AD33" s="20">
        <v>18.951612903225801</v>
      </c>
      <c r="AE33" s="15">
        <v>47</v>
      </c>
      <c r="AF33" s="22">
        <v>39.68</v>
      </c>
      <c r="AG33" s="17">
        <v>1.1844758064516101</v>
      </c>
      <c r="AH33" s="18">
        <v>60</v>
      </c>
      <c r="AI33" s="20">
        <v>6.8548387096774199</v>
      </c>
      <c r="AJ33" s="15">
        <v>17</v>
      </c>
      <c r="AK33" s="22">
        <v>39.68</v>
      </c>
      <c r="AL33" s="19">
        <v>0.42842741935483902</v>
      </c>
      <c r="AM33" s="14">
        <v>0</v>
      </c>
      <c r="AN33" s="10"/>
      <c r="AO33" s="20">
        <v>23.387096774193498</v>
      </c>
      <c r="AP33" s="15">
        <v>58</v>
      </c>
      <c r="AQ33" s="22">
        <v>39.68</v>
      </c>
      <c r="AR33" s="17">
        <v>1.4616935483871001</v>
      </c>
      <c r="AS33" s="18">
        <v>60</v>
      </c>
      <c r="AT33" s="10"/>
      <c r="AU33" s="20">
        <v>4.1935483870967696</v>
      </c>
      <c r="AV33" s="20">
        <v>10.4</v>
      </c>
      <c r="AW33" s="22">
        <v>39.68</v>
      </c>
      <c r="AX33" s="19">
        <v>0.26209677419354799</v>
      </c>
      <c r="AY33" s="14">
        <v>0</v>
      </c>
    </row>
    <row r="34" spans="1:51" s="11" customFormat="1" ht="21.4" customHeight="1" x14ac:dyDescent="0.2">
      <c r="A34" s="12" t="s">
        <v>47</v>
      </c>
      <c r="B34" s="12" t="s">
        <v>48</v>
      </c>
      <c r="C34" s="12" t="s">
        <v>56</v>
      </c>
      <c r="D34" s="13">
        <v>5.44</v>
      </c>
      <c r="E34" s="38"/>
      <c r="F34" s="47">
        <f t="shared" si="3"/>
        <v>113</v>
      </c>
      <c r="G34" s="43">
        <f t="shared" si="0"/>
        <v>6.2121212121212244E-2</v>
      </c>
      <c r="H34" s="41">
        <v>0.78787878787878785</v>
      </c>
      <c r="I34" s="14">
        <f t="shared" si="1"/>
        <v>120</v>
      </c>
      <c r="J34" s="60">
        <f t="shared" si="2"/>
        <v>0</v>
      </c>
      <c r="K34" s="15">
        <v>2</v>
      </c>
      <c r="L34" s="10"/>
      <c r="M34" s="14">
        <v>136599.264705882</v>
      </c>
      <c r="N34" s="14">
        <v>743100</v>
      </c>
      <c r="O34" s="16">
        <v>739840</v>
      </c>
      <c r="P34" s="17">
        <v>1.0044063581314899</v>
      </c>
      <c r="Q34" s="18">
        <v>60</v>
      </c>
      <c r="R34" s="10"/>
      <c r="S34" s="14">
        <v>298896.891544118</v>
      </c>
      <c r="T34" s="14">
        <v>1625999.09</v>
      </c>
      <c r="U34" s="16">
        <v>1088000</v>
      </c>
      <c r="V34" s="17">
        <v>1.49448445772059</v>
      </c>
      <c r="W34" s="18">
        <v>60</v>
      </c>
      <c r="X34" s="20">
        <v>27.9411764705882</v>
      </c>
      <c r="Y34" s="15">
        <v>152</v>
      </c>
      <c r="Z34" s="21">
        <v>217.6</v>
      </c>
      <c r="AA34" s="19">
        <v>0.69852941176470595</v>
      </c>
      <c r="AB34" s="14">
        <v>0</v>
      </c>
      <c r="AC34" s="10"/>
      <c r="AD34" s="20">
        <v>5.5147058823529402</v>
      </c>
      <c r="AE34" s="15">
        <v>30</v>
      </c>
      <c r="AF34" s="22">
        <v>87.04</v>
      </c>
      <c r="AG34" s="19">
        <v>0.34466911764705899</v>
      </c>
      <c r="AH34" s="14">
        <v>0</v>
      </c>
      <c r="AI34" s="20">
        <v>2.2058823529411802</v>
      </c>
      <c r="AJ34" s="15">
        <v>12</v>
      </c>
      <c r="AK34" s="22">
        <v>87.04</v>
      </c>
      <c r="AL34" s="19">
        <v>0.13786764705882401</v>
      </c>
      <c r="AM34" s="14">
        <v>0</v>
      </c>
      <c r="AN34" s="10"/>
      <c r="AO34" s="20">
        <v>9.7426470588235308</v>
      </c>
      <c r="AP34" s="15">
        <v>53</v>
      </c>
      <c r="AQ34" s="22">
        <v>87.04</v>
      </c>
      <c r="AR34" s="19">
        <v>0.60891544117647101</v>
      </c>
      <c r="AS34" s="14">
        <v>0</v>
      </c>
      <c r="AT34" s="10"/>
      <c r="AU34" s="20">
        <v>4.1176470588235299</v>
      </c>
      <c r="AV34" s="20">
        <v>22.4</v>
      </c>
      <c r="AW34" s="22">
        <v>87.04</v>
      </c>
      <c r="AX34" s="19">
        <v>0.25735294117647101</v>
      </c>
      <c r="AY34" s="14">
        <v>0</v>
      </c>
    </row>
    <row r="35" spans="1:51" s="11" customFormat="1" ht="21.4" customHeight="1" x14ac:dyDescent="0.2">
      <c r="A35" s="12" t="s">
        <v>47</v>
      </c>
      <c r="B35" s="12" t="s">
        <v>48</v>
      </c>
      <c r="C35" s="12" t="s">
        <v>57</v>
      </c>
      <c r="D35" s="13">
        <v>2.15</v>
      </c>
      <c r="E35" s="38"/>
      <c r="F35" s="47">
        <f t="shared" si="3"/>
        <v>120</v>
      </c>
      <c r="G35" s="43">
        <f t="shared" si="0"/>
        <v>0</v>
      </c>
      <c r="H35" s="41">
        <v>0.83333333333333337</v>
      </c>
      <c r="I35" s="14">
        <f t="shared" si="1"/>
        <v>120</v>
      </c>
      <c r="J35" s="60">
        <f t="shared" si="2"/>
        <v>0</v>
      </c>
      <c r="K35" s="15">
        <v>2</v>
      </c>
      <c r="L35" s="10"/>
      <c r="M35" s="14">
        <v>155023.255813953</v>
      </c>
      <c r="N35" s="14">
        <v>333300</v>
      </c>
      <c r="O35" s="16">
        <v>292400</v>
      </c>
      <c r="P35" s="17">
        <v>1.13987688098495</v>
      </c>
      <c r="Q35" s="18">
        <v>60</v>
      </c>
      <c r="R35" s="10"/>
      <c r="S35" s="14">
        <v>135082.86046511601</v>
      </c>
      <c r="T35" s="14">
        <v>290428.15000000002</v>
      </c>
      <c r="U35" s="16">
        <v>430000</v>
      </c>
      <c r="V35" s="19">
        <v>0.67541430232558097</v>
      </c>
      <c r="W35" s="14">
        <v>0</v>
      </c>
      <c r="X35" s="20">
        <v>21.395348837209301</v>
      </c>
      <c r="Y35" s="15">
        <v>46</v>
      </c>
      <c r="Z35" s="21">
        <v>86</v>
      </c>
      <c r="AA35" s="19">
        <v>0.53488372093023295</v>
      </c>
      <c r="AB35" s="14">
        <v>0</v>
      </c>
      <c r="AC35" s="10"/>
      <c r="AD35" s="20">
        <v>7.9069767441860499</v>
      </c>
      <c r="AE35" s="15">
        <v>17</v>
      </c>
      <c r="AF35" s="22">
        <v>34.4</v>
      </c>
      <c r="AG35" s="19">
        <v>0.49418604651162801</v>
      </c>
      <c r="AH35" s="14">
        <v>0</v>
      </c>
      <c r="AI35" s="20">
        <v>7.4418604651162799</v>
      </c>
      <c r="AJ35" s="15">
        <v>16</v>
      </c>
      <c r="AK35" s="22">
        <v>34.4</v>
      </c>
      <c r="AL35" s="19">
        <v>0.46511627906976699</v>
      </c>
      <c r="AM35" s="14">
        <v>0</v>
      </c>
      <c r="AN35" s="10"/>
      <c r="AO35" s="20">
        <v>13.488372093023299</v>
      </c>
      <c r="AP35" s="15">
        <v>29</v>
      </c>
      <c r="AQ35" s="22">
        <v>34.4</v>
      </c>
      <c r="AR35" s="17">
        <v>0.84302325581395399</v>
      </c>
      <c r="AS35" s="18">
        <v>60</v>
      </c>
      <c r="AT35" s="10"/>
      <c r="AU35" s="20">
        <v>2.6046511627907001</v>
      </c>
      <c r="AV35" s="20">
        <v>5.6</v>
      </c>
      <c r="AW35" s="22">
        <v>34.4</v>
      </c>
      <c r="AX35" s="19">
        <v>0.162790697674419</v>
      </c>
      <c r="AY35" s="14">
        <v>0</v>
      </c>
    </row>
    <row r="36" spans="1:51" s="11" customFormat="1" ht="21.4" customHeight="1" x14ac:dyDescent="0.2">
      <c r="A36" s="12" t="s">
        <v>47</v>
      </c>
      <c r="B36" s="12" t="s">
        <v>48</v>
      </c>
      <c r="C36" s="12" t="s">
        <v>58</v>
      </c>
      <c r="D36" s="13">
        <v>4.22</v>
      </c>
      <c r="E36" s="38"/>
      <c r="F36" s="47">
        <f t="shared" si="3"/>
        <v>220</v>
      </c>
      <c r="G36" s="43">
        <f t="shared" si="0"/>
        <v>0</v>
      </c>
      <c r="H36" s="41">
        <v>0.88888888888888884</v>
      </c>
      <c r="I36" s="14">
        <f t="shared" si="1"/>
        <v>220</v>
      </c>
      <c r="J36" s="60">
        <f t="shared" si="2"/>
        <v>0</v>
      </c>
      <c r="K36" s="15">
        <v>4</v>
      </c>
      <c r="L36" s="10"/>
      <c r="M36" s="14">
        <v>164976.30331753599</v>
      </c>
      <c r="N36" s="14">
        <v>696200</v>
      </c>
      <c r="O36" s="16">
        <v>573920</v>
      </c>
      <c r="P36" s="17">
        <v>1.2130610538054101</v>
      </c>
      <c r="Q36" s="18">
        <v>60</v>
      </c>
      <c r="R36" s="10"/>
      <c r="S36" s="14">
        <v>288968.84360189602</v>
      </c>
      <c r="T36" s="14">
        <v>1219448.52</v>
      </c>
      <c r="U36" s="16">
        <v>844000</v>
      </c>
      <c r="V36" s="17">
        <v>1.44484421800948</v>
      </c>
      <c r="W36" s="18">
        <v>60</v>
      </c>
      <c r="X36" s="20">
        <v>52.132701421801002</v>
      </c>
      <c r="Y36" s="15">
        <v>220</v>
      </c>
      <c r="Z36" s="21">
        <v>168.8</v>
      </c>
      <c r="AA36" s="17">
        <v>1.3033175355450199</v>
      </c>
      <c r="AB36" s="18">
        <v>40</v>
      </c>
      <c r="AC36" s="10"/>
      <c r="AD36" s="20">
        <v>6.6350710900473899</v>
      </c>
      <c r="AE36" s="15">
        <v>28</v>
      </c>
      <c r="AF36" s="22">
        <v>67.52</v>
      </c>
      <c r="AG36" s="19">
        <v>0.41469194312796198</v>
      </c>
      <c r="AH36" s="14">
        <v>0</v>
      </c>
      <c r="AI36" s="20">
        <v>3.3175355450236999</v>
      </c>
      <c r="AJ36" s="15">
        <v>14</v>
      </c>
      <c r="AK36" s="22">
        <v>67.52</v>
      </c>
      <c r="AL36" s="19">
        <v>0.20734597156398099</v>
      </c>
      <c r="AM36" s="14">
        <v>0</v>
      </c>
      <c r="AN36" s="10"/>
      <c r="AO36" s="20">
        <v>13.270142180094799</v>
      </c>
      <c r="AP36" s="15">
        <v>56</v>
      </c>
      <c r="AQ36" s="22">
        <v>67.52</v>
      </c>
      <c r="AR36" s="17">
        <v>0.82938388625592396</v>
      </c>
      <c r="AS36" s="18">
        <v>60</v>
      </c>
      <c r="AT36" s="10"/>
      <c r="AU36" s="20">
        <v>9.1943127962085303</v>
      </c>
      <c r="AV36" s="20">
        <v>38.799999999999997</v>
      </c>
      <c r="AW36" s="22">
        <v>67.52</v>
      </c>
      <c r="AX36" s="19">
        <v>0.57464454976303303</v>
      </c>
      <c r="AY36" s="14">
        <v>0</v>
      </c>
    </row>
    <row r="37" spans="1:51" s="11" customFormat="1" ht="21.4" customHeight="1" x14ac:dyDescent="0.2">
      <c r="A37" s="12" t="s">
        <v>47</v>
      </c>
      <c r="B37" s="12" t="s">
        <v>48</v>
      </c>
      <c r="C37" s="12" t="s">
        <v>59</v>
      </c>
      <c r="D37" s="13">
        <v>7.06</v>
      </c>
      <c r="E37" s="38"/>
      <c r="F37" s="47">
        <f t="shared" si="3"/>
        <v>60</v>
      </c>
      <c r="G37" s="43">
        <f t="shared" si="0"/>
        <v>0</v>
      </c>
      <c r="H37" s="41">
        <v>0.82499999999999996</v>
      </c>
      <c r="I37" s="14">
        <f t="shared" si="1"/>
        <v>60</v>
      </c>
      <c r="J37" s="60">
        <f t="shared" si="2"/>
        <v>0</v>
      </c>
      <c r="K37" s="15">
        <v>1</v>
      </c>
      <c r="L37" s="10"/>
      <c r="M37" s="14">
        <v>117181.303116147</v>
      </c>
      <c r="N37" s="14">
        <v>827300</v>
      </c>
      <c r="O37" s="16">
        <v>960160</v>
      </c>
      <c r="P37" s="19">
        <v>0.86162722879520104</v>
      </c>
      <c r="Q37" s="14">
        <v>0</v>
      </c>
      <c r="R37" s="10"/>
      <c r="S37" s="14">
        <v>199447.65297450399</v>
      </c>
      <c r="T37" s="14">
        <v>1408100.43</v>
      </c>
      <c r="U37" s="16">
        <v>1412000</v>
      </c>
      <c r="V37" s="17">
        <v>0.99723826487252099</v>
      </c>
      <c r="W37" s="18">
        <v>60</v>
      </c>
      <c r="X37" s="20">
        <v>21.813031161473099</v>
      </c>
      <c r="Y37" s="15">
        <v>154</v>
      </c>
      <c r="Z37" s="21">
        <v>282.39999999999998</v>
      </c>
      <c r="AA37" s="19">
        <v>0.545325779036827</v>
      </c>
      <c r="AB37" s="14">
        <v>0</v>
      </c>
      <c r="AC37" s="10"/>
      <c r="AD37" s="20">
        <v>7.2237960339943301</v>
      </c>
      <c r="AE37" s="15">
        <v>51</v>
      </c>
      <c r="AF37" s="22">
        <v>112.96</v>
      </c>
      <c r="AG37" s="19">
        <v>0.45148725212464602</v>
      </c>
      <c r="AH37" s="14">
        <v>0</v>
      </c>
      <c r="AI37" s="20">
        <v>6.2322946175637401</v>
      </c>
      <c r="AJ37" s="15">
        <v>44</v>
      </c>
      <c r="AK37" s="22">
        <v>112.96</v>
      </c>
      <c r="AL37" s="19">
        <v>0.38951841359773398</v>
      </c>
      <c r="AM37" s="14">
        <v>0</v>
      </c>
      <c r="AN37" s="10"/>
      <c r="AO37" s="20">
        <v>9.2067988668555198</v>
      </c>
      <c r="AP37" s="15">
        <v>65</v>
      </c>
      <c r="AQ37" s="22">
        <v>112.96</v>
      </c>
      <c r="AR37" s="19">
        <v>0.57542492917846999</v>
      </c>
      <c r="AS37" s="14">
        <v>0</v>
      </c>
      <c r="AT37" s="10"/>
      <c r="AU37" s="20">
        <v>8.7252124645892408</v>
      </c>
      <c r="AV37" s="20">
        <v>61.6</v>
      </c>
      <c r="AW37" s="22">
        <v>112.96</v>
      </c>
      <c r="AX37" s="19">
        <v>0.545325779036827</v>
      </c>
      <c r="AY37" s="14">
        <v>0</v>
      </c>
    </row>
    <row r="38" spans="1:51" s="11" customFormat="1" ht="21.4" customHeight="1" x14ac:dyDescent="0.2">
      <c r="A38" s="12" t="s">
        <v>47</v>
      </c>
      <c r="B38" s="12" t="s">
        <v>48</v>
      </c>
      <c r="C38" s="12" t="s">
        <v>60</v>
      </c>
      <c r="D38" s="13">
        <v>1.83</v>
      </c>
      <c r="E38" s="38"/>
      <c r="F38" s="47">
        <f t="shared" si="3"/>
        <v>480</v>
      </c>
      <c r="G38" s="43">
        <f t="shared" si="0"/>
        <v>0</v>
      </c>
      <c r="H38" s="41">
        <v>0.90909090909090906</v>
      </c>
      <c r="I38" s="14">
        <f t="shared" si="1"/>
        <v>480</v>
      </c>
      <c r="J38" s="60">
        <f t="shared" si="2"/>
        <v>140</v>
      </c>
      <c r="K38" s="15">
        <v>6</v>
      </c>
      <c r="L38" s="10"/>
      <c r="M38" s="14">
        <v>205081.96721311499</v>
      </c>
      <c r="N38" s="14">
        <v>375300</v>
      </c>
      <c r="O38" s="16">
        <v>248880</v>
      </c>
      <c r="P38" s="17">
        <v>1.5079556412729</v>
      </c>
      <c r="Q38" s="18">
        <v>60</v>
      </c>
      <c r="R38" s="10"/>
      <c r="S38" s="14">
        <v>289958.66120218602</v>
      </c>
      <c r="T38" s="14">
        <v>530624.35</v>
      </c>
      <c r="U38" s="16">
        <v>366000</v>
      </c>
      <c r="V38" s="17">
        <v>1.44979330601093</v>
      </c>
      <c r="W38" s="18">
        <v>60</v>
      </c>
      <c r="X38" s="20">
        <v>62.2950819672131</v>
      </c>
      <c r="Y38" s="15">
        <v>114</v>
      </c>
      <c r="Z38" s="21">
        <v>73.2</v>
      </c>
      <c r="AA38" s="17">
        <v>1.55737704918033</v>
      </c>
      <c r="AB38" s="18">
        <v>40</v>
      </c>
      <c r="AC38" s="10"/>
      <c r="AD38" s="20">
        <v>22.404371584699501</v>
      </c>
      <c r="AE38" s="15">
        <v>41</v>
      </c>
      <c r="AF38" s="22">
        <v>29.28</v>
      </c>
      <c r="AG38" s="17">
        <v>1.4002732240437199</v>
      </c>
      <c r="AH38" s="18">
        <v>60</v>
      </c>
      <c r="AI38" s="20">
        <v>6.5573770491803298</v>
      </c>
      <c r="AJ38" s="15">
        <v>12</v>
      </c>
      <c r="AK38" s="22">
        <v>29.28</v>
      </c>
      <c r="AL38" s="19">
        <v>0.409836065573771</v>
      </c>
      <c r="AM38" s="14">
        <v>0</v>
      </c>
      <c r="AN38" s="10"/>
      <c r="AO38" s="20">
        <v>24.590163934426201</v>
      </c>
      <c r="AP38" s="15">
        <v>45</v>
      </c>
      <c r="AQ38" s="22">
        <v>29.28</v>
      </c>
      <c r="AR38" s="17">
        <v>1.53688524590164</v>
      </c>
      <c r="AS38" s="18">
        <v>60</v>
      </c>
      <c r="AT38" s="10"/>
      <c r="AU38" s="20">
        <v>19.890710382513699</v>
      </c>
      <c r="AV38" s="20">
        <v>36.4</v>
      </c>
      <c r="AW38" s="22">
        <v>29.28</v>
      </c>
      <c r="AX38" s="17">
        <v>1.2431693989071</v>
      </c>
      <c r="AY38" s="18">
        <v>60</v>
      </c>
    </row>
    <row r="39" spans="1:51" s="11" customFormat="1" ht="21.4" customHeight="1" x14ac:dyDescent="0.2">
      <c r="A39" s="12" t="s">
        <v>47</v>
      </c>
      <c r="B39" s="12" t="s">
        <v>48</v>
      </c>
      <c r="C39" s="12" t="s">
        <v>61</v>
      </c>
      <c r="D39" s="13">
        <v>2.7</v>
      </c>
      <c r="E39" s="38"/>
      <c r="F39" s="47">
        <f t="shared" si="3"/>
        <v>240</v>
      </c>
      <c r="G39" s="43">
        <f t="shared" si="0"/>
        <v>0</v>
      </c>
      <c r="H39" s="41">
        <v>1</v>
      </c>
      <c r="I39" s="14">
        <f t="shared" si="1"/>
        <v>240</v>
      </c>
      <c r="J39" s="60">
        <f t="shared" si="2"/>
        <v>0</v>
      </c>
      <c r="K39" s="15">
        <v>4</v>
      </c>
      <c r="L39" s="10"/>
      <c r="M39" s="14">
        <v>171629.62962963001</v>
      </c>
      <c r="N39" s="14">
        <v>463400</v>
      </c>
      <c r="O39" s="16">
        <v>367200</v>
      </c>
      <c r="P39" s="17">
        <v>1.2619825708061001</v>
      </c>
      <c r="Q39" s="18">
        <v>60</v>
      </c>
      <c r="R39" s="10"/>
      <c r="S39" s="14">
        <v>228602</v>
      </c>
      <c r="T39" s="14">
        <v>617225.4</v>
      </c>
      <c r="U39" s="16">
        <v>540000</v>
      </c>
      <c r="V39" s="17">
        <v>1.1430100000000001</v>
      </c>
      <c r="W39" s="18">
        <v>60</v>
      </c>
      <c r="X39" s="20">
        <v>41.851851851851798</v>
      </c>
      <c r="Y39" s="15">
        <v>113</v>
      </c>
      <c r="Z39" s="21">
        <v>108</v>
      </c>
      <c r="AA39" s="17">
        <v>1.0462962962963001</v>
      </c>
      <c r="AB39" s="18">
        <v>40</v>
      </c>
      <c r="AC39" s="10"/>
      <c r="AD39" s="20">
        <v>14.814814814814801</v>
      </c>
      <c r="AE39" s="15">
        <v>40</v>
      </c>
      <c r="AF39" s="22">
        <v>43.2</v>
      </c>
      <c r="AG39" s="17">
        <v>0.92592592592592604</v>
      </c>
      <c r="AH39" s="18">
        <v>60</v>
      </c>
      <c r="AI39" s="20">
        <v>17.037037037036999</v>
      </c>
      <c r="AJ39" s="15">
        <v>46</v>
      </c>
      <c r="AK39" s="22">
        <v>43.2</v>
      </c>
      <c r="AL39" s="24">
        <v>1.06481481481481</v>
      </c>
      <c r="AM39" s="25">
        <v>20</v>
      </c>
      <c r="AN39" s="10"/>
      <c r="AO39" s="20">
        <v>8.5185185185185208</v>
      </c>
      <c r="AP39" s="15">
        <v>23</v>
      </c>
      <c r="AQ39" s="22">
        <v>43.2</v>
      </c>
      <c r="AR39" s="19">
        <v>0.532407407407407</v>
      </c>
      <c r="AS39" s="14">
        <v>0</v>
      </c>
      <c r="AT39" s="10"/>
      <c r="AU39" s="20">
        <v>7.2592592592592604</v>
      </c>
      <c r="AV39" s="20">
        <v>19.600000000000001</v>
      </c>
      <c r="AW39" s="22">
        <v>43.2</v>
      </c>
      <c r="AX39" s="19">
        <v>0.453703703703704</v>
      </c>
      <c r="AY39" s="14">
        <v>0</v>
      </c>
    </row>
    <row r="40" spans="1:51" s="11" customFormat="1" ht="21.4" customHeight="1" x14ac:dyDescent="0.2">
      <c r="A40" s="12" t="s">
        <v>47</v>
      </c>
      <c r="B40" s="12" t="s">
        <v>48</v>
      </c>
      <c r="C40" s="12" t="s">
        <v>62</v>
      </c>
      <c r="D40" s="13">
        <v>7.49</v>
      </c>
      <c r="E40" s="38"/>
      <c r="F40" s="47">
        <f t="shared" si="3"/>
        <v>60</v>
      </c>
      <c r="G40" s="43">
        <f t="shared" si="0"/>
        <v>0</v>
      </c>
      <c r="H40" s="41">
        <v>0.9</v>
      </c>
      <c r="I40" s="14">
        <f t="shared" si="1"/>
        <v>60</v>
      </c>
      <c r="J40" s="60">
        <f t="shared" si="2"/>
        <v>0</v>
      </c>
      <c r="K40" s="15">
        <v>1</v>
      </c>
      <c r="L40" s="10"/>
      <c r="M40" s="14">
        <v>153352.73698264401</v>
      </c>
      <c r="N40" s="14">
        <v>1148612</v>
      </c>
      <c r="O40" s="16">
        <v>1018640</v>
      </c>
      <c r="P40" s="17">
        <v>1.12759365428414</v>
      </c>
      <c r="Q40" s="18">
        <v>60</v>
      </c>
      <c r="R40" s="10"/>
      <c r="S40" s="14">
        <v>161645.22830440599</v>
      </c>
      <c r="T40" s="14">
        <v>1210722.76</v>
      </c>
      <c r="U40" s="16">
        <v>1498000</v>
      </c>
      <c r="V40" s="19">
        <v>0.80822614152202898</v>
      </c>
      <c r="W40" s="14">
        <v>0</v>
      </c>
      <c r="X40" s="20">
        <v>30.7076101468625</v>
      </c>
      <c r="Y40" s="15">
        <v>230</v>
      </c>
      <c r="Z40" s="21">
        <v>299.60000000000002</v>
      </c>
      <c r="AA40" s="19">
        <v>0.76769025367156196</v>
      </c>
      <c r="AB40" s="14">
        <v>0</v>
      </c>
      <c r="AC40" s="10"/>
      <c r="AD40" s="20">
        <v>5.8744993324432597</v>
      </c>
      <c r="AE40" s="15">
        <v>44</v>
      </c>
      <c r="AF40" s="22">
        <v>119.84</v>
      </c>
      <c r="AG40" s="19">
        <v>0.36715620827770401</v>
      </c>
      <c r="AH40" s="14">
        <v>0</v>
      </c>
      <c r="AI40" s="20">
        <v>3.0707610146862501</v>
      </c>
      <c r="AJ40" s="15">
        <v>23</v>
      </c>
      <c r="AK40" s="22">
        <v>119.84</v>
      </c>
      <c r="AL40" s="19">
        <v>0.19192256341789099</v>
      </c>
      <c r="AM40" s="14">
        <v>0</v>
      </c>
      <c r="AN40" s="10"/>
      <c r="AO40" s="20">
        <v>11.6154873164219</v>
      </c>
      <c r="AP40" s="15">
        <v>87</v>
      </c>
      <c r="AQ40" s="22">
        <v>119.84</v>
      </c>
      <c r="AR40" s="19">
        <v>0.72596795727636898</v>
      </c>
      <c r="AS40" s="14">
        <v>0</v>
      </c>
      <c r="AT40" s="10"/>
      <c r="AU40" s="20">
        <v>8.5981308411215007</v>
      </c>
      <c r="AV40" s="20">
        <v>64.400000000000006</v>
      </c>
      <c r="AW40" s="22">
        <v>119.84</v>
      </c>
      <c r="AX40" s="19">
        <v>0.53738317757009302</v>
      </c>
      <c r="AY40" s="14">
        <v>0</v>
      </c>
    </row>
    <row r="41" spans="1:51" s="11" customFormat="1" ht="21.4" customHeight="1" x14ac:dyDescent="0.2">
      <c r="A41" s="12" t="s">
        <v>47</v>
      </c>
      <c r="B41" s="12" t="s">
        <v>48</v>
      </c>
      <c r="C41" s="12" t="s">
        <v>63</v>
      </c>
      <c r="D41" s="13">
        <v>1.62</v>
      </c>
      <c r="E41" s="38"/>
      <c r="F41" s="47">
        <f t="shared" si="3"/>
        <v>60</v>
      </c>
      <c r="G41" s="43">
        <f t="shared" si="0"/>
        <v>0</v>
      </c>
      <c r="H41" s="41">
        <v>0.81818181818181823</v>
      </c>
      <c r="I41" s="14">
        <f t="shared" si="1"/>
        <v>60</v>
      </c>
      <c r="J41" s="60">
        <f t="shared" si="2"/>
        <v>0</v>
      </c>
      <c r="K41" s="15">
        <v>1</v>
      </c>
      <c r="L41" s="10"/>
      <c r="M41" s="14">
        <v>100432.09876543201</v>
      </c>
      <c r="N41" s="14">
        <v>162700</v>
      </c>
      <c r="O41" s="16">
        <v>220320</v>
      </c>
      <c r="P41" s="19">
        <v>0.73847131445170699</v>
      </c>
      <c r="Q41" s="14">
        <v>0</v>
      </c>
      <c r="R41" s="10"/>
      <c r="S41" s="14">
        <v>358133.67283950601</v>
      </c>
      <c r="T41" s="14">
        <v>580176.55000000005</v>
      </c>
      <c r="U41" s="16">
        <v>324000</v>
      </c>
      <c r="V41" s="17">
        <v>1.7906683641975301</v>
      </c>
      <c r="W41" s="18">
        <v>60</v>
      </c>
      <c r="X41" s="20">
        <v>18.518518518518501</v>
      </c>
      <c r="Y41" s="15">
        <v>30</v>
      </c>
      <c r="Z41" s="21">
        <v>64.8</v>
      </c>
      <c r="AA41" s="19">
        <v>0.46296296296296302</v>
      </c>
      <c r="AB41" s="14">
        <v>0</v>
      </c>
      <c r="AC41" s="10"/>
      <c r="AD41" s="20">
        <v>5.5555555555555598</v>
      </c>
      <c r="AE41" s="15">
        <v>9</v>
      </c>
      <c r="AF41" s="22">
        <v>25.92</v>
      </c>
      <c r="AG41" s="19">
        <v>0.34722222222222199</v>
      </c>
      <c r="AH41" s="14">
        <v>0</v>
      </c>
      <c r="AI41" s="20">
        <v>3.0864197530864201</v>
      </c>
      <c r="AJ41" s="15">
        <v>5</v>
      </c>
      <c r="AK41" s="22">
        <v>25.92</v>
      </c>
      <c r="AL41" s="19">
        <v>0.19290123456790101</v>
      </c>
      <c r="AM41" s="14">
        <v>0</v>
      </c>
      <c r="AN41" s="10"/>
      <c r="AO41" s="20">
        <v>9.2592592592592595</v>
      </c>
      <c r="AP41" s="15">
        <v>15</v>
      </c>
      <c r="AQ41" s="22">
        <v>25.92</v>
      </c>
      <c r="AR41" s="19">
        <v>0.57870370370370405</v>
      </c>
      <c r="AS41" s="14">
        <v>0</v>
      </c>
      <c r="AT41" s="10"/>
      <c r="AU41" s="20">
        <v>6.6666666666666696</v>
      </c>
      <c r="AV41" s="20">
        <v>10.8</v>
      </c>
      <c r="AW41" s="22">
        <v>25.92</v>
      </c>
      <c r="AX41" s="19">
        <v>0.41666666666666702</v>
      </c>
      <c r="AY41" s="14">
        <v>0</v>
      </c>
    </row>
    <row r="42" spans="1:51" s="11" customFormat="1" ht="21.4" customHeight="1" x14ac:dyDescent="0.2">
      <c r="A42" s="12" t="s">
        <v>47</v>
      </c>
      <c r="B42" s="12" t="s">
        <v>64</v>
      </c>
      <c r="C42" s="12" t="s">
        <v>65</v>
      </c>
      <c r="D42" s="13">
        <v>2.44</v>
      </c>
      <c r="E42" s="38"/>
      <c r="F42" s="47">
        <f t="shared" si="3"/>
        <v>220</v>
      </c>
      <c r="G42" s="43">
        <f t="shared" si="0"/>
        <v>0</v>
      </c>
      <c r="H42" s="41">
        <v>0.88235294117647056</v>
      </c>
      <c r="I42" s="14">
        <f t="shared" si="1"/>
        <v>220</v>
      </c>
      <c r="J42" s="60">
        <f t="shared" si="2"/>
        <v>0</v>
      </c>
      <c r="K42" s="15">
        <v>4</v>
      </c>
      <c r="L42" s="10"/>
      <c r="M42" s="14">
        <v>167336.06557377</v>
      </c>
      <c r="N42" s="14">
        <v>408300</v>
      </c>
      <c r="O42" s="16">
        <v>331840</v>
      </c>
      <c r="P42" s="17">
        <v>1.23041224686596</v>
      </c>
      <c r="Q42" s="18">
        <v>60</v>
      </c>
      <c r="R42" s="10"/>
      <c r="S42" s="14">
        <v>309028.04508196702</v>
      </c>
      <c r="T42" s="14">
        <v>754028.43</v>
      </c>
      <c r="U42" s="16">
        <v>488000</v>
      </c>
      <c r="V42" s="17">
        <v>1.5451402254098401</v>
      </c>
      <c r="W42" s="18">
        <v>60</v>
      </c>
      <c r="X42" s="20">
        <v>52.868852459016402</v>
      </c>
      <c r="Y42" s="15">
        <v>129</v>
      </c>
      <c r="Z42" s="21">
        <v>97.6</v>
      </c>
      <c r="AA42" s="17">
        <v>1.3217213114754101</v>
      </c>
      <c r="AB42" s="18">
        <v>40</v>
      </c>
      <c r="AC42" s="10"/>
      <c r="AD42" s="20">
        <v>10.2459016393443</v>
      </c>
      <c r="AE42" s="15">
        <v>25</v>
      </c>
      <c r="AF42" s="22">
        <v>39.04</v>
      </c>
      <c r="AG42" s="19">
        <v>0.64036885245901598</v>
      </c>
      <c r="AH42" s="14">
        <v>0</v>
      </c>
      <c r="AI42" s="20">
        <v>7.3770491803278704</v>
      </c>
      <c r="AJ42" s="15">
        <v>18</v>
      </c>
      <c r="AK42" s="22">
        <v>39.04</v>
      </c>
      <c r="AL42" s="19">
        <v>0.46106557377049201</v>
      </c>
      <c r="AM42" s="14">
        <v>0</v>
      </c>
      <c r="AN42" s="10"/>
      <c r="AO42" s="20">
        <v>15.163934426229501</v>
      </c>
      <c r="AP42" s="15">
        <v>37</v>
      </c>
      <c r="AQ42" s="22">
        <v>39.04</v>
      </c>
      <c r="AR42" s="17">
        <v>0.94774590163934402</v>
      </c>
      <c r="AS42" s="18">
        <v>60</v>
      </c>
      <c r="AT42" s="10"/>
      <c r="AU42" s="20">
        <v>4.5901639344262302</v>
      </c>
      <c r="AV42" s="20">
        <v>11.2</v>
      </c>
      <c r="AW42" s="22">
        <v>39.04</v>
      </c>
      <c r="AX42" s="19">
        <v>0.286885245901639</v>
      </c>
      <c r="AY42" s="14">
        <v>0</v>
      </c>
    </row>
    <row r="43" spans="1:51" s="11" customFormat="1" ht="21.4" customHeight="1" x14ac:dyDescent="0.2">
      <c r="A43" s="12" t="s">
        <v>47</v>
      </c>
      <c r="B43" s="12" t="s">
        <v>64</v>
      </c>
      <c r="C43" s="12" t="s">
        <v>66</v>
      </c>
      <c r="D43" s="13">
        <v>3.29</v>
      </c>
      <c r="E43" s="38"/>
      <c r="F43" s="47">
        <f t="shared" si="3"/>
        <v>160</v>
      </c>
      <c r="G43" s="43">
        <f t="shared" si="0"/>
        <v>0</v>
      </c>
      <c r="H43" s="41">
        <v>0.83333333333333337</v>
      </c>
      <c r="I43" s="14">
        <f t="shared" si="1"/>
        <v>160</v>
      </c>
      <c r="J43" s="60">
        <f t="shared" si="2"/>
        <v>0</v>
      </c>
      <c r="K43" s="15">
        <v>3</v>
      </c>
      <c r="L43" s="10"/>
      <c r="M43" s="14">
        <v>47720.3647416413</v>
      </c>
      <c r="N43" s="14">
        <v>157000</v>
      </c>
      <c r="O43" s="16">
        <v>447440</v>
      </c>
      <c r="P43" s="19">
        <v>0.35088503486500999</v>
      </c>
      <c r="Q43" s="14">
        <v>0</v>
      </c>
      <c r="R43" s="10"/>
      <c r="S43" s="14">
        <v>210516.70212766001</v>
      </c>
      <c r="T43" s="14">
        <v>692599.95</v>
      </c>
      <c r="U43" s="16">
        <v>658000</v>
      </c>
      <c r="V43" s="17">
        <v>1.0525835106382999</v>
      </c>
      <c r="W43" s="18">
        <v>60</v>
      </c>
      <c r="X43" s="20">
        <v>44.376899696048604</v>
      </c>
      <c r="Y43" s="15">
        <v>146</v>
      </c>
      <c r="Z43" s="21">
        <v>131.6</v>
      </c>
      <c r="AA43" s="17">
        <v>1.1094224924012199</v>
      </c>
      <c r="AB43" s="18">
        <v>40</v>
      </c>
      <c r="AC43" s="10"/>
      <c r="AD43" s="20">
        <v>7.5987841945288803</v>
      </c>
      <c r="AE43" s="15">
        <v>25</v>
      </c>
      <c r="AF43" s="22">
        <v>52.64</v>
      </c>
      <c r="AG43" s="19">
        <v>0.47492401215805502</v>
      </c>
      <c r="AH43" s="14">
        <v>0</v>
      </c>
      <c r="AI43" s="20">
        <v>4.2553191489361701</v>
      </c>
      <c r="AJ43" s="15">
        <v>14</v>
      </c>
      <c r="AK43" s="22">
        <v>52.64</v>
      </c>
      <c r="AL43" s="19">
        <v>0.26595744680851102</v>
      </c>
      <c r="AM43" s="14">
        <v>0</v>
      </c>
      <c r="AN43" s="10"/>
      <c r="AO43" s="20">
        <v>14.285714285714301</v>
      </c>
      <c r="AP43" s="15">
        <v>47</v>
      </c>
      <c r="AQ43" s="22">
        <v>52.64</v>
      </c>
      <c r="AR43" s="17">
        <v>0.89285714285714302</v>
      </c>
      <c r="AS43" s="18">
        <v>60</v>
      </c>
      <c r="AT43" s="10"/>
      <c r="AU43" s="20">
        <v>8.0243161094224895</v>
      </c>
      <c r="AV43" s="20">
        <v>26.4</v>
      </c>
      <c r="AW43" s="22">
        <v>52.64</v>
      </c>
      <c r="AX43" s="19">
        <v>0.50151975683890604</v>
      </c>
      <c r="AY43" s="14">
        <v>0</v>
      </c>
    </row>
    <row r="44" spans="1:51" s="11" customFormat="1" ht="21.4" customHeight="1" x14ac:dyDescent="0.2">
      <c r="A44" s="12" t="s">
        <v>47</v>
      </c>
      <c r="B44" s="12" t="s">
        <v>64</v>
      </c>
      <c r="C44" s="12" t="s">
        <v>67</v>
      </c>
      <c r="D44" s="13">
        <v>4.08</v>
      </c>
      <c r="E44" s="38"/>
      <c r="F44" s="47">
        <f t="shared" si="3"/>
        <v>160</v>
      </c>
      <c r="G44" s="43">
        <f t="shared" si="0"/>
        <v>0</v>
      </c>
      <c r="H44" s="41">
        <v>1</v>
      </c>
      <c r="I44" s="14">
        <f t="shared" si="1"/>
        <v>160</v>
      </c>
      <c r="J44" s="60">
        <f t="shared" si="2"/>
        <v>0</v>
      </c>
      <c r="K44" s="15">
        <v>3</v>
      </c>
      <c r="L44" s="10"/>
      <c r="M44" s="14">
        <v>76740.1960784314</v>
      </c>
      <c r="N44" s="14">
        <v>313100</v>
      </c>
      <c r="O44" s="16">
        <v>554880</v>
      </c>
      <c r="P44" s="19">
        <v>0.56426614763552496</v>
      </c>
      <c r="Q44" s="14">
        <v>0</v>
      </c>
      <c r="R44" s="10"/>
      <c r="S44" s="14">
        <v>209180.132352941</v>
      </c>
      <c r="T44" s="14">
        <v>853454.94</v>
      </c>
      <c r="U44" s="16">
        <v>816000</v>
      </c>
      <c r="V44" s="17">
        <v>1.04590066176471</v>
      </c>
      <c r="W44" s="18">
        <v>60</v>
      </c>
      <c r="X44" s="20">
        <v>37.990196078431403</v>
      </c>
      <c r="Y44" s="15">
        <v>155</v>
      </c>
      <c r="Z44" s="21">
        <v>163.19999999999999</v>
      </c>
      <c r="AA44" s="17">
        <v>0.94975490196078405</v>
      </c>
      <c r="AB44" s="18">
        <v>40</v>
      </c>
      <c r="AC44" s="10"/>
      <c r="AD44" s="20">
        <v>5.6372549019607803</v>
      </c>
      <c r="AE44" s="15">
        <v>23</v>
      </c>
      <c r="AF44" s="22">
        <v>65.28</v>
      </c>
      <c r="AG44" s="19">
        <v>0.35232843137254899</v>
      </c>
      <c r="AH44" s="14">
        <v>0</v>
      </c>
      <c r="AI44" s="20">
        <v>8.8235294117647101</v>
      </c>
      <c r="AJ44" s="15">
        <v>36</v>
      </c>
      <c r="AK44" s="22">
        <v>65.28</v>
      </c>
      <c r="AL44" s="19">
        <v>0.55147058823529405</v>
      </c>
      <c r="AM44" s="14">
        <v>0</v>
      </c>
      <c r="AN44" s="10"/>
      <c r="AO44" s="20">
        <v>13.480392156862701</v>
      </c>
      <c r="AP44" s="15">
        <v>55</v>
      </c>
      <c r="AQ44" s="22">
        <v>65.28</v>
      </c>
      <c r="AR44" s="17">
        <v>0.84252450980392202</v>
      </c>
      <c r="AS44" s="18">
        <v>60</v>
      </c>
      <c r="AT44" s="10"/>
      <c r="AU44" s="20">
        <v>4.2156862745097996</v>
      </c>
      <c r="AV44" s="20">
        <v>17.2</v>
      </c>
      <c r="AW44" s="22">
        <v>65.28</v>
      </c>
      <c r="AX44" s="19">
        <v>0.26348039215686297</v>
      </c>
      <c r="AY44" s="14">
        <v>0</v>
      </c>
    </row>
    <row r="45" spans="1:51" s="11" customFormat="1" ht="21.4" customHeight="1" x14ac:dyDescent="0.2">
      <c r="A45" s="12" t="s">
        <v>47</v>
      </c>
      <c r="B45" s="12" t="s">
        <v>64</v>
      </c>
      <c r="C45" s="12" t="s">
        <v>68</v>
      </c>
      <c r="D45" s="13">
        <v>2.5</v>
      </c>
      <c r="E45" s="38"/>
      <c r="F45" s="47">
        <f t="shared" si="3"/>
        <v>96</v>
      </c>
      <c r="G45" s="43">
        <f t="shared" si="0"/>
        <v>0.20294117647058829</v>
      </c>
      <c r="H45" s="41">
        <v>0.6470588235294118</v>
      </c>
      <c r="I45" s="14">
        <f t="shared" si="1"/>
        <v>120</v>
      </c>
      <c r="J45" s="60">
        <f t="shared" si="2"/>
        <v>0</v>
      </c>
      <c r="K45" s="15">
        <v>2</v>
      </c>
      <c r="L45" s="10"/>
      <c r="M45" s="14">
        <v>156704</v>
      </c>
      <c r="N45" s="14">
        <v>391760</v>
      </c>
      <c r="O45" s="16">
        <v>340000</v>
      </c>
      <c r="P45" s="17">
        <v>1.1522352941176499</v>
      </c>
      <c r="Q45" s="18">
        <v>60</v>
      </c>
      <c r="R45" s="10"/>
      <c r="S45" s="14">
        <v>206289.24</v>
      </c>
      <c r="T45" s="14">
        <v>515723.1</v>
      </c>
      <c r="U45" s="16">
        <v>500000</v>
      </c>
      <c r="V45" s="17">
        <v>1.0314462</v>
      </c>
      <c r="W45" s="18">
        <v>60</v>
      </c>
      <c r="X45" s="20">
        <v>22.8</v>
      </c>
      <c r="Y45" s="15">
        <v>57</v>
      </c>
      <c r="Z45" s="21">
        <v>100</v>
      </c>
      <c r="AA45" s="19">
        <v>0.56999999999999995</v>
      </c>
      <c r="AB45" s="14">
        <v>0</v>
      </c>
      <c r="AC45" s="10"/>
      <c r="AD45" s="20">
        <v>8</v>
      </c>
      <c r="AE45" s="15">
        <v>20</v>
      </c>
      <c r="AF45" s="22">
        <v>40</v>
      </c>
      <c r="AG45" s="19">
        <v>0.5</v>
      </c>
      <c r="AH45" s="14">
        <v>0</v>
      </c>
      <c r="AI45" s="20">
        <v>6.8</v>
      </c>
      <c r="AJ45" s="15">
        <v>17</v>
      </c>
      <c r="AK45" s="22">
        <v>40</v>
      </c>
      <c r="AL45" s="19">
        <v>0.42499999999999999</v>
      </c>
      <c r="AM45" s="14">
        <v>0</v>
      </c>
      <c r="AN45" s="10"/>
      <c r="AO45" s="20">
        <v>12</v>
      </c>
      <c r="AP45" s="15">
        <v>30</v>
      </c>
      <c r="AQ45" s="22">
        <v>40</v>
      </c>
      <c r="AR45" s="19">
        <v>0.75</v>
      </c>
      <c r="AS45" s="14">
        <v>0</v>
      </c>
      <c r="AT45" s="10"/>
      <c r="AU45" s="20">
        <v>6.72</v>
      </c>
      <c r="AV45" s="20">
        <v>16.8</v>
      </c>
      <c r="AW45" s="22">
        <v>40</v>
      </c>
      <c r="AX45" s="19">
        <v>0.42</v>
      </c>
      <c r="AY45" s="14">
        <v>0</v>
      </c>
    </row>
    <row r="46" spans="1:51" s="11" customFormat="1" ht="21.4" customHeight="1" x14ac:dyDescent="0.2">
      <c r="A46" s="12" t="s">
        <v>47</v>
      </c>
      <c r="B46" s="12" t="s">
        <v>64</v>
      </c>
      <c r="C46" s="12" t="s">
        <v>69</v>
      </c>
      <c r="D46" s="13">
        <v>5.96</v>
      </c>
      <c r="E46" s="38"/>
      <c r="F46" s="47">
        <f t="shared" si="3"/>
        <v>350</v>
      </c>
      <c r="G46" s="43">
        <f t="shared" si="0"/>
        <v>0</v>
      </c>
      <c r="H46" s="41">
        <v>0.84848484848484851</v>
      </c>
      <c r="I46" s="14">
        <f t="shared" si="1"/>
        <v>350</v>
      </c>
      <c r="J46" s="60">
        <f t="shared" si="2"/>
        <v>70</v>
      </c>
      <c r="K46" s="15">
        <v>5</v>
      </c>
      <c r="L46" s="10"/>
      <c r="M46" s="14">
        <v>181921.30872483199</v>
      </c>
      <c r="N46" s="14">
        <v>1084251</v>
      </c>
      <c r="O46" s="16">
        <v>810560</v>
      </c>
      <c r="P46" s="17">
        <v>1.33765668180024</v>
      </c>
      <c r="Q46" s="18">
        <v>60</v>
      </c>
      <c r="R46" s="10"/>
      <c r="S46" s="14">
        <v>332480.80704698002</v>
      </c>
      <c r="T46" s="14">
        <v>1981585.61</v>
      </c>
      <c r="U46" s="16">
        <v>1192000</v>
      </c>
      <c r="V46" s="17">
        <v>1.6624040352349001</v>
      </c>
      <c r="W46" s="18">
        <v>60</v>
      </c>
      <c r="X46" s="20">
        <v>45.973154362416103</v>
      </c>
      <c r="Y46" s="15">
        <v>274</v>
      </c>
      <c r="Z46" s="21">
        <v>238.4</v>
      </c>
      <c r="AA46" s="17">
        <v>1.1493288590604001</v>
      </c>
      <c r="AB46" s="18">
        <v>40</v>
      </c>
      <c r="AC46" s="10"/>
      <c r="AD46" s="20">
        <v>7.7181208053691304</v>
      </c>
      <c r="AE46" s="15">
        <v>46</v>
      </c>
      <c r="AF46" s="22">
        <v>95.36</v>
      </c>
      <c r="AG46" s="19">
        <v>0.48238255033556998</v>
      </c>
      <c r="AH46" s="14">
        <v>0</v>
      </c>
      <c r="AI46" s="20">
        <v>9.3959731543624105</v>
      </c>
      <c r="AJ46" s="15">
        <v>56</v>
      </c>
      <c r="AK46" s="22">
        <v>95.36</v>
      </c>
      <c r="AL46" s="19">
        <v>0.58724832214765099</v>
      </c>
      <c r="AM46" s="14">
        <v>0</v>
      </c>
      <c r="AN46" s="10"/>
      <c r="AO46" s="20">
        <v>15.1006711409396</v>
      </c>
      <c r="AP46" s="15">
        <v>90</v>
      </c>
      <c r="AQ46" s="22">
        <v>95.36</v>
      </c>
      <c r="AR46" s="17">
        <v>0.94379194630872498</v>
      </c>
      <c r="AS46" s="18">
        <v>60</v>
      </c>
      <c r="AT46" s="10"/>
      <c r="AU46" s="20">
        <v>15.033557046979899</v>
      </c>
      <c r="AV46" s="20">
        <v>89.6</v>
      </c>
      <c r="AW46" s="22">
        <v>95.36</v>
      </c>
      <c r="AX46" s="17">
        <v>0.93959731543624103</v>
      </c>
      <c r="AY46" s="18">
        <v>60</v>
      </c>
    </row>
    <row r="47" spans="1:51" s="11" customFormat="1" ht="21.4" customHeight="1" x14ac:dyDescent="0.2">
      <c r="A47" s="12" t="s">
        <v>47</v>
      </c>
      <c r="B47" s="12" t="s">
        <v>64</v>
      </c>
      <c r="C47" s="12" t="s">
        <v>70</v>
      </c>
      <c r="D47" s="13">
        <v>3.5</v>
      </c>
      <c r="E47" s="38"/>
      <c r="F47" s="47">
        <f t="shared" si="3"/>
        <v>350</v>
      </c>
      <c r="G47" s="43">
        <f t="shared" si="0"/>
        <v>0</v>
      </c>
      <c r="H47" s="41">
        <v>0.90909090909090906</v>
      </c>
      <c r="I47" s="14">
        <f t="shared" si="1"/>
        <v>350</v>
      </c>
      <c r="J47" s="60">
        <f t="shared" si="2"/>
        <v>70</v>
      </c>
      <c r="K47" s="15">
        <v>5</v>
      </c>
      <c r="L47" s="10"/>
      <c r="M47" s="14">
        <v>164442.85714285701</v>
      </c>
      <c r="N47" s="14">
        <v>575550</v>
      </c>
      <c r="O47" s="16">
        <v>476000</v>
      </c>
      <c r="P47" s="17">
        <v>1.2091386554621799</v>
      </c>
      <c r="Q47" s="18">
        <v>60</v>
      </c>
      <c r="R47" s="10"/>
      <c r="S47" s="14">
        <v>588918.85428571398</v>
      </c>
      <c r="T47" s="14">
        <v>2061215.99</v>
      </c>
      <c r="U47" s="16">
        <v>700000</v>
      </c>
      <c r="V47" s="17">
        <v>2.9445942714285702</v>
      </c>
      <c r="W47" s="18">
        <v>60</v>
      </c>
      <c r="X47" s="20">
        <v>54.285714285714299</v>
      </c>
      <c r="Y47" s="15">
        <v>190</v>
      </c>
      <c r="Z47" s="21">
        <v>140</v>
      </c>
      <c r="AA47" s="17">
        <v>1.3571428571428601</v>
      </c>
      <c r="AB47" s="18">
        <v>40</v>
      </c>
      <c r="AC47" s="10"/>
      <c r="AD47" s="20">
        <v>6.8571428571428603</v>
      </c>
      <c r="AE47" s="15">
        <v>24</v>
      </c>
      <c r="AF47" s="22">
        <v>56</v>
      </c>
      <c r="AG47" s="19">
        <v>0.42857142857142899</v>
      </c>
      <c r="AH47" s="14">
        <v>0</v>
      </c>
      <c r="AI47" s="20">
        <v>6</v>
      </c>
      <c r="AJ47" s="15">
        <v>21</v>
      </c>
      <c r="AK47" s="22">
        <v>56</v>
      </c>
      <c r="AL47" s="19">
        <v>0.375</v>
      </c>
      <c r="AM47" s="14">
        <v>0</v>
      </c>
      <c r="AN47" s="10"/>
      <c r="AO47" s="20">
        <v>14.285714285714301</v>
      </c>
      <c r="AP47" s="15">
        <v>50</v>
      </c>
      <c r="AQ47" s="22">
        <v>56</v>
      </c>
      <c r="AR47" s="17">
        <v>0.89285714285714302</v>
      </c>
      <c r="AS47" s="18">
        <v>60</v>
      </c>
      <c r="AT47" s="10"/>
      <c r="AU47" s="20">
        <v>19.542857142857098</v>
      </c>
      <c r="AV47" s="20">
        <v>68.400000000000006</v>
      </c>
      <c r="AW47" s="22">
        <v>56</v>
      </c>
      <c r="AX47" s="17">
        <v>1.22142857142857</v>
      </c>
      <c r="AY47" s="18">
        <v>60</v>
      </c>
    </row>
    <row r="48" spans="1:51" s="11" customFormat="1" ht="21.4" customHeight="1" x14ac:dyDescent="0.2">
      <c r="A48" s="12" t="s">
        <v>47</v>
      </c>
      <c r="B48" s="12" t="s">
        <v>64</v>
      </c>
      <c r="C48" s="12" t="s">
        <v>71</v>
      </c>
      <c r="D48" s="13">
        <v>2.36</v>
      </c>
      <c r="E48" s="38"/>
      <c r="F48" s="47">
        <f t="shared" si="3"/>
        <v>160</v>
      </c>
      <c r="G48" s="43">
        <f t="shared" si="0"/>
        <v>0</v>
      </c>
      <c r="H48" s="41">
        <v>0.88235294117647056</v>
      </c>
      <c r="I48" s="14">
        <f t="shared" si="1"/>
        <v>160</v>
      </c>
      <c r="J48" s="60">
        <f t="shared" si="2"/>
        <v>0</v>
      </c>
      <c r="K48" s="15">
        <v>3</v>
      </c>
      <c r="L48" s="10"/>
      <c r="M48" s="14">
        <v>176355.93220339</v>
      </c>
      <c r="N48" s="14">
        <v>416200</v>
      </c>
      <c r="O48" s="16">
        <v>320960</v>
      </c>
      <c r="P48" s="17">
        <v>1.2967347956131601</v>
      </c>
      <c r="Q48" s="18">
        <v>60</v>
      </c>
      <c r="R48" s="10"/>
      <c r="S48" s="14">
        <v>92581.881355932201</v>
      </c>
      <c r="T48" s="14">
        <v>218493.24</v>
      </c>
      <c r="U48" s="16">
        <v>472000</v>
      </c>
      <c r="V48" s="19">
        <v>0.46290940677966103</v>
      </c>
      <c r="W48" s="14">
        <v>0</v>
      </c>
      <c r="X48" s="20">
        <v>38.983050847457598</v>
      </c>
      <c r="Y48" s="15">
        <v>92</v>
      </c>
      <c r="Z48" s="21">
        <v>94.4</v>
      </c>
      <c r="AA48" s="17">
        <v>0.97457627118644097</v>
      </c>
      <c r="AB48" s="18">
        <v>40</v>
      </c>
      <c r="AC48" s="10"/>
      <c r="AD48" s="20">
        <v>12.2881355932203</v>
      </c>
      <c r="AE48" s="15">
        <v>29</v>
      </c>
      <c r="AF48" s="22">
        <v>37.76</v>
      </c>
      <c r="AG48" s="19">
        <v>0.76800847457627097</v>
      </c>
      <c r="AH48" s="14">
        <v>0</v>
      </c>
      <c r="AI48" s="20">
        <v>2.5423728813559299</v>
      </c>
      <c r="AJ48" s="15">
        <v>6</v>
      </c>
      <c r="AK48" s="22">
        <v>37.76</v>
      </c>
      <c r="AL48" s="19">
        <v>0.15889830508474601</v>
      </c>
      <c r="AM48" s="14">
        <v>0</v>
      </c>
      <c r="AN48" s="10"/>
      <c r="AO48" s="20">
        <v>13.9830508474576</v>
      </c>
      <c r="AP48" s="15">
        <v>33</v>
      </c>
      <c r="AQ48" s="22">
        <v>37.76</v>
      </c>
      <c r="AR48" s="17">
        <v>0.87394067796610198</v>
      </c>
      <c r="AS48" s="18">
        <v>60</v>
      </c>
      <c r="AT48" s="10"/>
      <c r="AU48" s="20">
        <v>11.0169491525424</v>
      </c>
      <c r="AV48" s="20">
        <v>26</v>
      </c>
      <c r="AW48" s="22">
        <v>37.76</v>
      </c>
      <c r="AX48" s="19">
        <v>0.68855932203389802</v>
      </c>
      <c r="AY48" s="14">
        <v>0</v>
      </c>
    </row>
    <row r="49" spans="1:51" s="11" customFormat="1" ht="21.4" customHeight="1" x14ac:dyDescent="0.2">
      <c r="A49" s="12" t="s">
        <v>47</v>
      </c>
      <c r="B49" s="12" t="s">
        <v>64</v>
      </c>
      <c r="C49" s="12" t="s">
        <v>72</v>
      </c>
      <c r="D49" s="13">
        <v>4.12</v>
      </c>
      <c r="E49" s="38"/>
      <c r="F49" s="47">
        <f t="shared" si="3"/>
        <v>220</v>
      </c>
      <c r="G49" s="43">
        <f t="shared" si="0"/>
        <v>0</v>
      </c>
      <c r="H49" s="41">
        <v>0.93103448275862066</v>
      </c>
      <c r="I49" s="14">
        <f t="shared" si="1"/>
        <v>220</v>
      </c>
      <c r="J49" s="60">
        <f t="shared" si="2"/>
        <v>0</v>
      </c>
      <c r="K49" s="15">
        <v>4</v>
      </c>
      <c r="L49" s="10"/>
      <c r="M49" s="14">
        <v>129805.825242718</v>
      </c>
      <c r="N49" s="14">
        <v>534800</v>
      </c>
      <c r="O49" s="16">
        <v>560320</v>
      </c>
      <c r="P49" s="19">
        <v>0.95445459737293004</v>
      </c>
      <c r="Q49" s="18">
        <v>60</v>
      </c>
      <c r="R49" s="10"/>
      <c r="S49" s="14">
        <v>250727.25242718399</v>
      </c>
      <c r="T49" s="14">
        <v>1032996.28</v>
      </c>
      <c r="U49" s="16">
        <v>824000</v>
      </c>
      <c r="V49" s="17">
        <v>1.2536362621359201</v>
      </c>
      <c r="W49" s="18">
        <v>60</v>
      </c>
      <c r="X49" s="20">
        <v>39.077669902912596</v>
      </c>
      <c r="Y49" s="15">
        <v>161</v>
      </c>
      <c r="Z49" s="21">
        <v>164.8</v>
      </c>
      <c r="AA49" s="17">
        <v>0.97694174757281604</v>
      </c>
      <c r="AB49" s="18">
        <v>40</v>
      </c>
      <c r="AC49" s="10"/>
      <c r="AD49" s="20">
        <v>7.2815533980582501</v>
      </c>
      <c r="AE49" s="15">
        <v>30</v>
      </c>
      <c r="AF49" s="22">
        <v>65.92</v>
      </c>
      <c r="AG49" s="19">
        <v>0.45509708737864102</v>
      </c>
      <c r="AH49" s="14">
        <v>0</v>
      </c>
      <c r="AI49" s="20">
        <v>2.6699029126213598</v>
      </c>
      <c r="AJ49" s="15">
        <v>11</v>
      </c>
      <c r="AK49" s="22">
        <v>65.92</v>
      </c>
      <c r="AL49" s="19">
        <v>0.16686893203883499</v>
      </c>
      <c r="AM49" s="14">
        <v>0</v>
      </c>
      <c r="AN49" s="10"/>
      <c r="AO49" s="20">
        <v>13.106796116504899</v>
      </c>
      <c r="AP49" s="15">
        <v>54</v>
      </c>
      <c r="AQ49" s="22">
        <v>65.92</v>
      </c>
      <c r="AR49" s="17">
        <v>0.81917475728155298</v>
      </c>
      <c r="AS49" s="18">
        <v>60</v>
      </c>
      <c r="AT49" s="10"/>
      <c r="AU49" s="20">
        <v>5.0485436893203897</v>
      </c>
      <c r="AV49" s="20">
        <v>20.8</v>
      </c>
      <c r="AW49" s="22">
        <v>65.92</v>
      </c>
      <c r="AX49" s="19">
        <v>0.31553398058252402</v>
      </c>
      <c r="AY49" s="14">
        <v>0</v>
      </c>
    </row>
    <row r="50" spans="1:51" s="11" customFormat="1" ht="21.4" customHeight="1" x14ac:dyDescent="0.2">
      <c r="A50" s="12" t="s">
        <v>47</v>
      </c>
      <c r="B50" s="12" t="s">
        <v>64</v>
      </c>
      <c r="C50" s="12" t="s">
        <v>73</v>
      </c>
      <c r="D50" s="13">
        <v>2.14</v>
      </c>
      <c r="E50" s="38"/>
      <c r="F50" s="47">
        <f t="shared" si="3"/>
        <v>350</v>
      </c>
      <c r="G50" s="43">
        <f t="shared" si="0"/>
        <v>0</v>
      </c>
      <c r="H50" s="41">
        <v>0.875</v>
      </c>
      <c r="I50" s="14">
        <f t="shared" si="1"/>
        <v>350</v>
      </c>
      <c r="J50" s="60">
        <f t="shared" si="2"/>
        <v>70</v>
      </c>
      <c r="K50" s="15">
        <v>5</v>
      </c>
      <c r="L50" s="10"/>
      <c r="M50" s="14">
        <v>255794.39252336399</v>
      </c>
      <c r="N50" s="14">
        <v>547400</v>
      </c>
      <c r="O50" s="16">
        <v>291040</v>
      </c>
      <c r="P50" s="17">
        <v>1.88084112149533</v>
      </c>
      <c r="Q50" s="18">
        <v>60</v>
      </c>
      <c r="R50" s="10"/>
      <c r="S50" s="14">
        <v>1242578.3364486001</v>
      </c>
      <c r="T50" s="14">
        <v>2659117.64</v>
      </c>
      <c r="U50" s="16">
        <v>428000</v>
      </c>
      <c r="V50" s="17">
        <v>6.21289168224299</v>
      </c>
      <c r="W50" s="18">
        <v>60</v>
      </c>
      <c r="X50" s="20">
        <v>61.682242990654203</v>
      </c>
      <c r="Y50" s="15">
        <v>132</v>
      </c>
      <c r="Z50" s="21">
        <v>85.6</v>
      </c>
      <c r="AA50" s="17">
        <v>1.5420560747663501</v>
      </c>
      <c r="AB50" s="18">
        <v>40</v>
      </c>
      <c r="AC50" s="10"/>
      <c r="AD50" s="20">
        <v>17.757009345794401</v>
      </c>
      <c r="AE50" s="15">
        <v>38</v>
      </c>
      <c r="AF50" s="22">
        <v>34.24</v>
      </c>
      <c r="AG50" s="17">
        <v>1.1098130841121501</v>
      </c>
      <c r="AH50" s="18">
        <v>60</v>
      </c>
      <c r="AI50" s="20">
        <v>4.6728971962616797</v>
      </c>
      <c r="AJ50" s="15">
        <v>10</v>
      </c>
      <c r="AK50" s="22">
        <v>34.24</v>
      </c>
      <c r="AL50" s="19">
        <v>0.29205607476635498</v>
      </c>
      <c r="AM50" s="14">
        <v>0</v>
      </c>
      <c r="AN50" s="10"/>
      <c r="AO50" s="20">
        <v>17.757009345794401</v>
      </c>
      <c r="AP50" s="15">
        <v>38</v>
      </c>
      <c r="AQ50" s="22">
        <v>34.24</v>
      </c>
      <c r="AR50" s="17">
        <v>1.1098130841121501</v>
      </c>
      <c r="AS50" s="18">
        <v>60</v>
      </c>
      <c r="AT50" s="10"/>
      <c r="AU50" s="20">
        <v>2.6168224299065401</v>
      </c>
      <c r="AV50" s="20">
        <v>5.6</v>
      </c>
      <c r="AW50" s="22">
        <v>34.24</v>
      </c>
      <c r="AX50" s="19">
        <v>0.16355140186915901</v>
      </c>
      <c r="AY50" s="14">
        <v>0</v>
      </c>
    </row>
    <row r="51" spans="1:51" s="11" customFormat="1" ht="21.4" customHeight="1" x14ac:dyDescent="0.2">
      <c r="A51" s="12" t="s">
        <v>47</v>
      </c>
      <c r="B51" s="12" t="s">
        <v>64</v>
      </c>
      <c r="C51" s="12" t="s">
        <v>74</v>
      </c>
      <c r="D51" s="13">
        <v>3.4</v>
      </c>
      <c r="E51" s="38"/>
      <c r="F51" s="47">
        <f t="shared" si="3"/>
        <v>100</v>
      </c>
      <c r="G51" s="43">
        <f t="shared" si="0"/>
        <v>0</v>
      </c>
      <c r="H51" s="41">
        <v>0.9375</v>
      </c>
      <c r="I51" s="14">
        <f t="shared" si="1"/>
        <v>100</v>
      </c>
      <c r="J51" s="60">
        <f t="shared" si="2"/>
        <v>0</v>
      </c>
      <c r="K51" s="15">
        <v>2</v>
      </c>
      <c r="L51" s="10"/>
      <c r="M51" s="14">
        <v>73252.941176470602</v>
      </c>
      <c r="N51" s="14">
        <v>249060</v>
      </c>
      <c r="O51" s="16">
        <v>462400</v>
      </c>
      <c r="P51" s="19">
        <v>0.53862456747404797</v>
      </c>
      <c r="Q51" s="14">
        <v>0</v>
      </c>
      <c r="R51" s="10"/>
      <c r="S51" s="14">
        <v>296383.21764705901</v>
      </c>
      <c r="T51" s="14">
        <v>1007702.94</v>
      </c>
      <c r="U51" s="16">
        <v>680000</v>
      </c>
      <c r="V51" s="17">
        <v>1.48191608823529</v>
      </c>
      <c r="W51" s="18">
        <v>60</v>
      </c>
      <c r="X51" s="20">
        <v>35.882352941176499</v>
      </c>
      <c r="Y51" s="15">
        <v>122</v>
      </c>
      <c r="Z51" s="21">
        <v>136</v>
      </c>
      <c r="AA51" s="17">
        <v>0.89705882352941202</v>
      </c>
      <c r="AB51" s="18">
        <v>40</v>
      </c>
      <c r="AC51" s="10"/>
      <c r="AD51" s="20">
        <v>8.8235294117647101</v>
      </c>
      <c r="AE51" s="15">
        <v>30</v>
      </c>
      <c r="AF51" s="22">
        <v>54.4</v>
      </c>
      <c r="AG51" s="19">
        <v>0.55147058823529405</v>
      </c>
      <c r="AH51" s="14">
        <v>0</v>
      </c>
      <c r="AI51" s="20">
        <v>4.1176470588235299</v>
      </c>
      <c r="AJ51" s="15">
        <v>14</v>
      </c>
      <c r="AK51" s="22">
        <v>54.4</v>
      </c>
      <c r="AL51" s="19">
        <v>0.25735294117647101</v>
      </c>
      <c r="AM51" s="14">
        <v>0</v>
      </c>
      <c r="AN51" s="10"/>
      <c r="AO51" s="20">
        <v>11.176470588235301</v>
      </c>
      <c r="AP51" s="15">
        <v>38</v>
      </c>
      <c r="AQ51" s="22">
        <v>54.4</v>
      </c>
      <c r="AR51" s="19">
        <v>0.69852941176470595</v>
      </c>
      <c r="AS51" s="14">
        <v>0</v>
      </c>
      <c r="AT51" s="10"/>
      <c r="AU51" s="20">
        <v>7.0588235294117698</v>
      </c>
      <c r="AV51" s="20">
        <v>24</v>
      </c>
      <c r="AW51" s="22">
        <v>54.4</v>
      </c>
      <c r="AX51" s="19">
        <v>0.441176470588235</v>
      </c>
      <c r="AY51" s="14">
        <v>0</v>
      </c>
    </row>
    <row r="52" spans="1:51" s="11" customFormat="1" ht="21.4" customHeight="1" x14ac:dyDescent="0.2">
      <c r="A52" s="12" t="s">
        <v>47</v>
      </c>
      <c r="B52" s="12" t="s">
        <v>64</v>
      </c>
      <c r="C52" s="12" t="s">
        <v>75</v>
      </c>
      <c r="D52" s="13">
        <v>1.65</v>
      </c>
      <c r="E52" s="38"/>
      <c r="F52" s="47">
        <f t="shared" si="3"/>
        <v>180</v>
      </c>
      <c r="G52" s="43">
        <f t="shared" si="0"/>
        <v>0</v>
      </c>
      <c r="H52" s="41">
        <v>1</v>
      </c>
      <c r="I52" s="14">
        <f t="shared" si="1"/>
        <v>180</v>
      </c>
      <c r="J52" s="60">
        <f t="shared" si="2"/>
        <v>0</v>
      </c>
      <c r="K52" s="15">
        <v>3</v>
      </c>
      <c r="L52" s="10"/>
      <c r="M52" s="14">
        <v>182424.24242424199</v>
      </c>
      <c r="N52" s="14">
        <v>301000</v>
      </c>
      <c r="O52" s="16">
        <v>224400</v>
      </c>
      <c r="P52" s="17">
        <v>1.34135472370766</v>
      </c>
      <c r="Q52" s="18">
        <v>60</v>
      </c>
      <c r="R52" s="10"/>
      <c r="S52" s="14">
        <v>36266.357575757604</v>
      </c>
      <c r="T52" s="14">
        <v>59839.49</v>
      </c>
      <c r="U52" s="16">
        <v>330000</v>
      </c>
      <c r="V52" s="19">
        <v>0.18133178787878801</v>
      </c>
      <c r="W52" s="14">
        <v>0</v>
      </c>
      <c r="X52" s="20">
        <v>19.393939393939402</v>
      </c>
      <c r="Y52" s="15">
        <v>32</v>
      </c>
      <c r="Z52" s="21">
        <v>66</v>
      </c>
      <c r="AA52" s="19">
        <v>0.48484848484848497</v>
      </c>
      <c r="AB52" s="14">
        <v>0</v>
      </c>
      <c r="AC52" s="10"/>
      <c r="AD52" s="20">
        <v>4.8484848484848504</v>
      </c>
      <c r="AE52" s="15">
        <v>8</v>
      </c>
      <c r="AF52" s="22">
        <v>26.4</v>
      </c>
      <c r="AG52" s="19">
        <v>0.30303030303030298</v>
      </c>
      <c r="AH52" s="14">
        <v>0</v>
      </c>
      <c r="AI52" s="20">
        <v>4.8484848484848504</v>
      </c>
      <c r="AJ52" s="15">
        <v>8</v>
      </c>
      <c r="AK52" s="22">
        <v>26.4</v>
      </c>
      <c r="AL52" s="19">
        <v>0.30303030303030298</v>
      </c>
      <c r="AM52" s="14">
        <v>0</v>
      </c>
      <c r="AN52" s="10"/>
      <c r="AO52" s="20">
        <v>15.7575757575758</v>
      </c>
      <c r="AP52" s="15">
        <v>26</v>
      </c>
      <c r="AQ52" s="22">
        <v>26.4</v>
      </c>
      <c r="AR52" s="17">
        <v>0.98484848484848497</v>
      </c>
      <c r="AS52" s="18">
        <v>60</v>
      </c>
      <c r="AT52" s="10"/>
      <c r="AU52" s="20">
        <v>14.0606060606061</v>
      </c>
      <c r="AV52" s="20">
        <v>23.2</v>
      </c>
      <c r="AW52" s="22">
        <v>26.4</v>
      </c>
      <c r="AX52" s="17">
        <v>0.87878787878787901</v>
      </c>
      <c r="AY52" s="18">
        <v>60</v>
      </c>
    </row>
    <row r="53" spans="1:51" s="11" customFormat="1" ht="21.4" customHeight="1" x14ac:dyDescent="0.2">
      <c r="A53" s="12" t="s">
        <v>47</v>
      </c>
      <c r="B53" s="12" t="s">
        <v>64</v>
      </c>
      <c r="C53" s="12" t="s">
        <v>76</v>
      </c>
      <c r="D53" s="13">
        <v>2.5</v>
      </c>
      <c r="E53" s="38"/>
      <c r="F53" s="47">
        <f t="shared" si="3"/>
        <v>160</v>
      </c>
      <c r="G53" s="43">
        <f t="shared" si="0"/>
        <v>0</v>
      </c>
      <c r="H53" s="41">
        <v>1</v>
      </c>
      <c r="I53" s="14">
        <f t="shared" si="1"/>
        <v>160</v>
      </c>
      <c r="J53" s="60">
        <f t="shared" si="2"/>
        <v>0</v>
      </c>
      <c r="K53" s="15">
        <v>3</v>
      </c>
      <c r="L53" s="10"/>
      <c r="M53" s="14">
        <v>119880</v>
      </c>
      <c r="N53" s="14">
        <v>299700</v>
      </c>
      <c r="O53" s="16">
        <v>340000</v>
      </c>
      <c r="P53" s="19">
        <v>0.88147058823529401</v>
      </c>
      <c r="Q53" s="14">
        <v>0</v>
      </c>
      <c r="R53" s="10"/>
      <c r="S53" s="14">
        <v>105896.304</v>
      </c>
      <c r="T53" s="14">
        <v>264740.76</v>
      </c>
      <c r="U53" s="16">
        <v>500000</v>
      </c>
      <c r="V53" s="19">
        <v>0.52948152000000004</v>
      </c>
      <c r="W53" s="14">
        <v>0</v>
      </c>
      <c r="X53" s="20">
        <v>45.2</v>
      </c>
      <c r="Y53" s="15">
        <v>113</v>
      </c>
      <c r="Z53" s="21">
        <v>100</v>
      </c>
      <c r="AA53" s="17">
        <v>1.1299999999999999</v>
      </c>
      <c r="AB53" s="18">
        <v>40</v>
      </c>
      <c r="AC53" s="10"/>
      <c r="AD53" s="20">
        <v>16.399999999999999</v>
      </c>
      <c r="AE53" s="15">
        <v>41</v>
      </c>
      <c r="AF53" s="22">
        <v>40</v>
      </c>
      <c r="AG53" s="17">
        <v>1.0249999999999999</v>
      </c>
      <c r="AH53" s="18">
        <v>60</v>
      </c>
      <c r="AI53" s="20">
        <v>4.8</v>
      </c>
      <c r="AJ53" s="15">
        <v>12</v>
      </c>
      <c r="AK53" s="22">
        <v>40</v>
      </c>
      <c r="AL53" s="19">
        <v>0.3</v>
      </c>
      <c r="AM53" s="14">
        <v>0</v>
      </c>
      <c r="AN53" s="10"/>
      <c r="AO53" s="20">
        <v>21.6</v>
      </c>
      <c r="AP53" s="15">
        <v>54</v>
      </c>
      <c r="AQ53" s="22">
        <v>40</v>
      </c>
      <c r="AR53" s="17">
        <v>1.35</v>
      </c>
      <c r="AS53" s="18">
        <v>60</v>
      </c>
      <c r="AT53" s="10"/>
      <c r="AU53" s="20">
        <v>6.88</v>
      </c>
      <c r="AV53" s="20">
        <v>17.2</v>
      </c>
      <c r="AW53" s="22">
        <v>40</v>
      </c>
      <c r="AX53" s="19">
        <v>0.43</v>
      </c>
      <c r="AY53" s="14">
        <v>0</v>
      </c>
    </row>
    <row r="54" spans="1:51" s="11" customFormat="1" ht="21.4" customHeight="1" x14ac:dyDescent="0.2">
      <c r="A54" s="12" t="s">
        <v>47</v>
      </c>
      <c r="B54" s="12" t="s">
        <v>64</v>
      </c>
      <c r="C54" s="12" t="s">
        <v>77</v>
      </c>
      <c r="D54" s="13">
        <v>7.86</v>
      </c>
      <c r="E54" s="38"/>
      <c r="F54" s="47">
        <f t="shared" si="3"/>
        <v>180</v>
      </c>
      <c r="G54" s="43">
        <f t="shared" si="0"/>
        <v>0</v>
      </c>
      <c r="H54" s="41">
        <v>0.95238095238095233</v>
      </c>
      <c r="I54" s="14">
        <f t="shared" si="1"/>
        <v>180</v>
      </c>
      <c r="J54" s="60">
        <f t="shared" si="2"/>
        <v>0</v>
      </c>
      <c r="K54" s="15">
        <v>3</v>
      </c>
      <c r="L54" s="10"/>
      <c r="M54" s="14">
        <v>188412.684478371</v>
      </c>
      <c r="N54" s="14">
        <v>1480923.7</v>
      </c>
      <c r="O54" s="16">
        <v>1068960</v>
      </c>
      <c r="P54" s="17">
        <v>1.38538738587038</v>
      </c>
      <c r="Q54" s="18">
        <v>60</v>
      </c>
      <c r="R54" s="10"/>
      <c r="S54" s="14">
        <v>121937.910941476</v>
      </c>
      <c r="T54" s="14">
        <v>958431.98</v>
      </c>
      <c r="U54" s="16">
        <v>1572000</v>
      </c>
      <c r="V54" s="19">
        <v>0.60968955470737896</v>
      </c>
      <c r="W54" s="14">
        <v>0</v>
      </c>
      <c r="X54" s="20">
        <v>29.389312977099198</v>
      </c>
      <c r="Y54" s="15">
        <v>231</v>
      </c>
      <c r="Z54" s="21">
        <v>314.39999999999998</v>
      </c>
      <c r="AA54" s="19">
        <v>0.734732824427481</v>
      </c>
      <c r="AB54" s="14">
        <v>0</v>
      </c>
      <c r="AC54" s="10"/>
      <c r="AD54" s="20">
        <v>7.7608142493638699</v>
      </c>
      <c r="AE54" s="15">
        <v>61</v>
      </c>
      <c r="AF54" s="22">
        <v>125.76</v>
      </c>
      <c r="AG54" s="19">
        <v>0.48505089058524198</v>
      </c>
      <c r="AH54" s="14">
        <v>0</v>
      </c>
      <c r="AI54" s="20">
        <v>4.9618320610686997</v>
      </c>
      <c r="AJ54" s="15">
        <v>39</v>
      </c>
      <c r="AK54" s="22">
        <v>125.76</v>
      </c>
      <c r="AL54" s="19">
        <v>0.31011450381679401</v>
      </c>
      <c r="AM54" s="14">
        <v>0</v>
      </c>
      <c r="AN54" s="10"/>
      <c r="AO54" s="20">
        <v>14.885496183206101</v>
      </c>
      <c r="AP54" s="15">
        <v>117</v>
      </c>
      <c r="AQ54" s="22">
        <v>125.76</v>
      </c>
      <c r="AR54" s="17">
        <v>0.93034351145038197</v>
      </c>
      <c r="AS54" s="18">
        <v>60</v>
      </c>
      <c r="AT54" s="10"/>
      <c r="AU54" s="20">
        <v>14.605597964376599</v>
      </c>
      <c r="AV54" s="20">
        <v>114.8</v>
      </c>
      <c r="AW54" s="22">
        <v>125.76</v>
      </c>
      <c r="AX54" s="17">
        <v>0.91284987277353702</v>
      </c>
      <c r="AY54" s="18">
        <v>60</v>
      </c>
    </row>
    <row r="55" spans="1:51" s="11" customFormat="1" ht="21.4" customHeight="1" x14ac:dyDescent="0.2">
      <c r="A55" s="12" t="s">
        <v>47</v>
      </c>
      <c r="B55" s="12" t="s">
        <v>64</v>
      </c>
      <c r="C55" s="12" t="s">
        <v>78</v>
      </c>
      <c r="D55" s="13">
        <v>2.37</v>
      </c>
      <c r="E55" s="38"/>
      <c r="F55" s="47">
        <f t="shared" si="3"/>
        <v>500</v>
      </c>
      <c r="G55" s="43">
        <f t="shared" si="0"/>
        <v>0</v>
      </c>
      <c r="H55" s="41">
        <v>0.9375</v>
      </c>
      <c r="I55" s="14">
        <f t="shared" si="1"/>
        <v>500</v>
      </c>
      <c r="J55" s="60">
        <f t="shared" si="2"/>
        <v>140</v>
      </c>
      <c r="K55" s="15">
        <v>6</v>
      </c>
      <c r="L55" s="10"/>
      <c r="M55" s="14">
        <v>167510.54852320699</v>
      </c>
      <c r="N55" s="14">
        <v>397000</v>
      </c>
      <c r="O55" s="16">
        <v>322320</v>
      </c>
      <c r="P55" s="17">
        <v>1.23169520972946</v>
      </c>
      <c r="Q55" s="18">
        <v>60</v>
      </c>
      <c r="R55" s="10"/>
      <c r="S55" s="14">
        <v>274595.95358649798</v>
      </c>
      <c r="T55" s="14">
        <v>650792.41</v>
      </c>
      <c r="U55" s="16">
        <v>474000</v>
      </c>
      <c r="V55" s="17">
        <v>1.37297976793249</v>
      </c>
      <c r="W55" s="18">
        <v>60</v>
      </c>
      <c r="X55" s="20">
        <v>64.978902953586498</v>
      </c>
      <c r="Y55" s="15">
        <v>154</v>
      </c>
      <c r="Z55" s="21">
        <v>94.8</v>
      </c>
      <c r="AA55" s="17">
        <v>1.6244725738396599</v>
      </c>
      <c r="AB55" s="18">
        <v>40</v>
      </c>
      <c r="AC55" s="10"/>
      <c r="AD55" s="20">
        <v>14.3459915611814</v>
      </c>
      <c r="AE55" s="15">
        <v>34</v>
      </c>
      <c r="AF55" s="22">
        <v>37.92</v>
      </c>
      <c r="AG55" s="17">
        <v>0.89662447257384004</v>
      </c>
      <c r="AH55" s="18">
        <v>60</v>
      </c>
      <c r="AI55" s="20">
        <v>15.1898734177215</v>
      </c>
      <c r="AJ55" s="15">
        <v>36</v>
      </c>
      <c r="AK55" s="22">
        <v>37.92</v>
      </c>
      <c r="AL55" s="24">
        <v>0.949367088607595</v>
      </c>
      <c r="AM55" s="25">
        <v>20</v>
      </c>
      <c r="AN55" s="10"/>
      <c r="AO55" s="20">
        <v>16.033755274261601</v>
      </c>
      <c r="AP55" s="15">
        <v>38</v>
      </c>
      <c r="AQ55" s="22">
        <v>37.92</v>
      </c>
      <c r="AR55" s="17">
        <v>1.0021097046413501</v>
      </c>
      <c r="AS55" s="18">
        <v>60</v>
      </c>
      <c r="AT55" s="10"/>
      <c r="AU55" s="20">
        <v>16.033755274261601</v>
      </c>
      <c r="AV55" s="20">
        <v>38</v>
      </c>
      <c r="AW55" s="22">
        <v>37.92</v>
      </c>
      <c r="AX55" s="17">
        <v>1.0021097046413501</v>
      </c>
      <c r="AY55" s="18">
        <v>60</v>
      </c>
    </row>
    <row r="56" spans="1:51" s="11" customFormat="1" ht="21.4" customHeight="1" x14ac:dyDescent="0.2">
      <c r="A56" s="12" t="s">
        <v>47</v>
      </c>
      <c r="B56" s="12" t="s">
        <v>64</v>
      </c>
      <c r="C56" s="12" t="s">
        <v>79</v>
      </c>
      <c r="D56" s="13">
        <v>3.72</v>
      </c>
      <c r="E56" s="38"/>
      <c r="F56" s="47">
        <f t="shared" si="3"/>
        <v>350</v>
      </c>
      <c r="G56" s="43">
        <f t="shared" si="0"/>
        <v>0</v>
      </c>
      <c r="H56" s="41">
        <v>0.86363636363636365</v>
      </c>
      <c r="I56" s="14">
        <f t="shared" si="1"/>
        <v>350</v>
      </c>
      <c r="J56" s="60">
        <f t="shared" si="2"/>
        <v>70</v>
      </c>
      <c r="K56" s="15">
        <v>5</v>
      </c>
      <c r="L56" s="10"/>
      <c r="M56" s="14">
        <v>231854.83870967699</v>
      </c>
      <c r="N56" s="14">
        <v>862500</v>
      </c>
      <c r="O56" s="16">
        <v>505920</v>
      </c>
      <c r="P56" s="17">
        <v>1.70481499051233</v>
      </c>
      <c r="Q56" s="18">
        <v>60</v>
      </c>
      <c r="R56" s="10"/>
      <c r="S56" s="14">
        <v>452931.93548387103</v>
      </c>
      <c r="T56" s="14">
        <v>1684906.8</v>
      </c>
      <c r="U56" s="16">
        <v>744000</v>
      </c>
      <c r="V56" s="17">
        <v>2.2646596774193601</v>
      </c>
      <c r="W56" s="18">
        <v>60</v>
      </c>
      <c r="X56" s="20">
        <v>59.139784946236603</v>
      </c>
      <c r="Y56" s="15">
        <v>220</v>
      </c>
      <c r="Z56" s="21">
        <v>148.80000000000001</v>
      </c>
      <c r="AA56" s="17">
        <v>1.47849462365591</v>
      </c>
      <c r="AB56" s="18">
        <v>40</v>
      </c>
      <c r="AC56" s="10"/>
      <c r="AD56" s="20">
        <v>11.8279569892473</v>
      </c>
      <c r="AE56" s="15">
        <v>44</v>
      </c>
      <c r="AF56" s="22">
        <v>59.52</v>
      </c>
      <c r="AG56" s="19">
        <v>0.739247311827957</v>
      </c>
      <c r="AH56" s="14">
        <v>0</v>
      </c>
      <c r="AI56" s="20">
        <v>5.6451612903225801</v>
      </c>
      <c r="AJ56" s="15">
        <v>21</v>
      </c>
      <c r="AK56" s="22">
        <v>59.52</v>
      </c>
      <c r="AL56" s="19">
        <v>0.35282258064516098</v>
      </c>
      <c r="AM56" s="14">
        <v>0</v>
      </c>
      <c r="AN56" s="10"/>
      <c r="AO56" s="20">
        <v>16.397849462365599</v>
      </c>
      <c r="AP56" s="15">
        <v>61</v>
      </c>
      <c r="AQ56" s="22">
        <v>59.52</v>
      </c>
      <c r="AR56" s="17">
        <v>1.0248655913978499</v>
      </c>
      <c r="AS56" s="18">
        <v>60</v>
      </c>
      <c r="AT56" s="10"/>
      <c r="AU56" s="20">
        <v>16.881720430107499</v>
      </c>
      <c r="AV56" s="20">
        <v>62.8</v>
      </c>
      <c r="AW56" s="22">
        <v>59.52</v>
      </c>
      <c r="AX56" s="17">
        <v>1.05510752688172</v>
      </c>
      <c r="AY56" s="18">
        <v>60</v>
      </c>
    </row>
    <row r="57" spans="1:51" s="11" customFormat="1" ht="21.4" customHeight="1" x14ac:dyDescent="0.2">
      <c r="A57" s="12" t="s">
        <v>47</v>
      </c>
      <c r="B57" s="12" t="s">
        <v>80</v>
      </c>
      <c r="C57" s="12" t="s">
        <v>81</v>
      </c>
      <c r="D57" s="13">
        <v>2.6</v>
      </c>
      <c r="E57" s="38"/>
      <c r="F57" s="47">
        <f t="shared" si="3"/>
        <v>350</v>
      </c>
      <c r="G57" s="43">
        <f t="shared" si="0"/>
        <v>0</v>
      </c>
      <c r="H57" s="41">
        <v>0.9</v>
      </c>
      <c r="I57" s="14">
        <f t="shared" si="1"/>
        <v>350</v>
      </c>
      <c r="J57" s="60">
        <f t="shared" si="2"/>
        <v>70</v>
      </c>
      <c r="K57" s="15">
        <v>5</v>
      </c>
      <c r="L57" s="10"/>
      <c r="M57" s="14">
        <v>161173.07692307699</v>
      </c>
      <c r="N57" s="14">
        <v>419050</v>
      </c>
      <c r="O57" s="16">
        <v>353600</v>
      </c>
      <c r="P57" s="17">
        <v>1.18509615384615</v>
      </c>
      <c r="Q57" s="18">
        <v>60</v>
      </c>
      <c r="R57" s="10"/>
      <c r="S57" s="14">
        <v>299378.13846153801</v>
      </c>
      <c r="T57" s="14">
        <v>778383.16</v>
      </c>
      <c r="U57" s="16">
        <v>520000</v>
      </c>
      <c r="V57" s="17">
        <v>1.4968906923076899</v>
      </c>
      <c r="W57" s="18">
        <v>60</v>
      </c>
      <c r="X57" s="20">
        <v>38.076923076923102</v>
      </c>
      <c r="Y57" s="15">
        <v>99</v>
      </c>
      <c r="Z57" s="21">
        <v>104</v>
      </c>
      <c r="AA57" s="17">
        <v>0.95192307692307698</v>
      </c>
      <c r="AB57" s="18">
        <v>40</v>
      </c>
      <c r="AC57" s="10"/>
      <c r="AD57" s="20">
        <v>5.7692307692307701</v>
      </c>
      <c r="AE57" s="15">
        <v>15</v>
      </c>
      <c r="AF57" s="22">
        <v>41.6</v>
      </c>
      <c r="AG57" s="19">
        <v>0.36057692307692302</v>
      </c>
      <c r="AH57" s="14">
        <v>0</v>
      </c>
      <c r="AI57" s="20">
        <v>8.4615384615384599</v>
      </c>
      <c r="AJ57" s="15">
        <v>22</v>
      </c>
      <c r="AK57" s="22">
        <v>41.6</v>
      </c>
      <c r="AL57" s="19">
        <v>0.52884615384615397</v>
      </c>
      <c r="AM57" s="14">
        <v>0</v>
      </c>
      <c r="AN57" s="10"/>
      <c r="AO57" s="20">
        <v>14.2307692307692</v>
      </c>
      <c r="AP57" s="15">
        <v>37</v>
      </c>
      <c r="AQ57" s="22">
        <v>41.6</v>
      </c>
      <c r="AR57" s="17">
        <v>0.88942307692307698</v>
      </c>
      <c r="AS57" s="18">
        <v>60</v>
      </c>
      <c r="AT57" s="10"/>
      <c r="AU57" s="20">
        <v>15.8461538461539</v>
      </c>
      <c r="AV57" s="20">
        <v>41.2</v>
      </c>
      <c r="AW57" s="22">
        <v>41.6</v>
      </c>
      <c r="AX57" s="17">
        <v>0.99038461538461597</v>
      </c>
      <c r="AY57" s="18">
        <v>60</v>
      </c>
    </row>
    <row r="58" spans="1:51" s="11" customFormat="1" ht="21.4" customHeight="1" x14ac:dyDescent="0.2">
      <c r="A58" s="12" t="s">
        <v>47</v>
      </c>
      <c r="B58" s="12" t="s">
        <v>80</v>
      </c>
      <c r="C58" s="12" t="s">
        <v>82</v>
      </c>
      <c r="D58" s="13">
        <v>3.36</v>
      </c>
      <c r="E58" s="38"/>
      <c r="F58" s="47">
        <f t="shared" si="3"/>
        <v>480</v>
      </c>
      <c r="G58" s="43">
        <f t="shared" si="0"/>
        <v>0</v>
      </c>
      <c r="H58" s="41">
        <v>0.9</v>
      </c>
      <c r="I58" s="14">
        <f t="shared" si="1"/>
        <v>480</v>
      </c>
      <c r="J58" s="60">
        <f t="shared" si="2"/>
        <v>140</v>
      </c>
      <c r="K58" s="15">
        <v>6</v>
      </c>
      <c r="L58" s="10"/>
      <c r="M58" s="14">
        <v>187812.5</v>
      </c>
      <c r="N58" s="14">
        <v>631050</v>
      </c>
      <c r="O58" s="16">
        <v>456960</v>
      </c>
      <c r="P58" s="17">
        <v>1.38097426470588</v>
      </c>
      <c r="Q58" s="18">
        <v>60</v>
      </c>
      <c r="R58" s="10"/>
      <c r="S58" s="14">
        <v>267581.53273809497</v>
      </c>
      <c r="T58" s="14">
        <v>899073.95</v>
      </c>
      <c r="U58" s="16">
        <v>672000</v>
      </c>
      <c r="V58" s="17">
        <v>1.3379076636904801</v>
      </c>
      <c r="W58" s="18">
        <v>60</v>
      </c>
      <c r="X58" s="20">
        <v>38.392857142857103</v>
      </c>
      <c r="Y58" s="15">
        <v>129</v>
      </c>
      <c r="Z58" s="21">
        <v>134.4</v>
      </c>
      <c r="AA58" s="17">
        <v>0.95982142857142805</v>
      </c>
      <c r="AB58" s="18">
        <v>40</v>
      </c>
      <c r="AC58" s="10"/>
      <c r="AD58" s="20">
        <v>16.369047619047599</v>
      </c>
      <c r="AE58" s="15">
        <v>55</v>
      </c>
      <c r="AF58" s="22">
        <v>53.76</v>
      </c>
      <c r="AG58" s="17">
        <v>1.02306547619048</v>
      </c>
      <c r="AH58" s="18">
        <v>60</v>
      </c>
      <c r="AI58" s="20">
        <v>5.6547619047619104</v>
      </c>
      <c r="AJ58" s="15">
        <v>19</v>
      </c>
      <c r="AK58" s="22">
        <v>53.76</v>
      </c>
      <c r="AL58" s="19">
        <v>0.35342261904761901</v>
      </c>
      <c r="AM58" s="14">
        <v>0</v>
      </c>
      <c r="AN58" s="10"/>
      <c r="AO58" s="20">
        <v>14.5833333333333</v>
      </c>
      <c r="AP58" s="15">
        <v>49</v>
      </c>
      <c r="AQ58" s="22">
        <v>53.76</v>
      </c>
      <c r="AR58" s="17">
        <v>0.91145833333333304</v>
      </c>
      <c r="AS58" s="18">
        <v>60</v>
      </c>
      <c r="AT58" s="10"/>
      <c r="AU58" s="20">
        <v>14.1666666666667</v>
      </c>
      <c r="AV58" s="20">
        <v>47.6</v>
      </c>
      <c r="AW58" s="22">
        <v>53.76</v>
      </c>
      <c r="AX58" s="17">
        <v>0.88541666666666696</v>
      </c>
      <c r="AY58" s="18">
        <v>60</v>
      </c>
    </row>
    <row r="59" spans="1:51" s="11" customFormat="1" ht="21.4" customHeight="1" x14ac:dyDescent="0.2">
      <c r="A59" s="12" t="s">
        <v>47</v>
      </c>
      <c r="B59" s="12" t="s">
        <v>80</v>
      </c>
      <c r="C59" s="12" t="s">
        <v>83</v>
      </c>
      <c r="D59" s="13">
        <v>4.12</v>
      </c>
      <c r="E59" s="38"/>
      <c r="F59" s="47">
        <f t="shared" si="3"/>
        <v>350</v>
      </c>
      <c r="G59" s="43">
        <f t="shared" si="0"/>
        <v>0</v>
      </c>
      <c r="H59" s="41">
        <v>0.85185185185185186</v>
      </c>
      <c r="I59" s="14">
        <f t="shared" si="1"/>
        <v>350</v>
      </c>
      <c r="J59" s="60">
        <f t="shared" si="2"/>
        <v>70</v>
      </c>
      <c r="K59" s="15">
        <v>5</v>
      </c>
      <c r="L59" s="10"/>
      <c r="M59" s="14">
        <v>192123.78640776701</v>
      </c>
      <c r="N59" s="14">
        <v>791550</v>
      </c>
      <c r="O59" s="16">
        <v>560320</v>
      </c>
      <c r="P59" s="17">
        <v>1.4126749000571099</v>
      </c>
      <c r="Q59" s="18">
        <v>60</v>
      </c>
      <c r="R59" s="10"/>
      <c r="S59" s="14">
        <v>250399.82038834901</v>
      </c>
      <c r="T59" s="14">
        <v>1031647.26</v>
      </c>
      <c r="U59" s="16">
        <v>824000</v>
      </c>
      <c r="V59" s="17">
        <v>1.25199910194175</v>
      </c>
      <c r="W59" s="18">
        <v>60</v>
      </c>
      <c r="X59" s="20">
        <v>55.339805825242699</v>
      </c>
      <c r="Y59" s="15">
        <v>228</v>
      </c>
      <c r="Z59" s="21">
        <v>164.8</v>
      </c>
      <c r="AA59" s="17">
        <v>1.38349514563107</v>
      </c>
      <c r="AB59" s="18">
        <v>40</v>
      </c>
      <c r="AC59" s="10"/>
      <c r="AD59" s="20">
        <v>13.8349514563107</v>
      </c>
      <c r="AE59" s="15">
        <v>57</v>
      </c>
      <c r="AF59" s="22">
        <v>65.92</v>
      </c>
      <c r="AG59" s="17">
        <v>0.86468446601941795</v>
      </c>
      <c r="AH59" s="18">
        <v>60</v>
      </c>
      <c r="AI59" s="20">
        <v>8.4951456310679596</v>
      </c>
      <c r="AJ59" s="15">
        <v>35</v>
      </c>
      <c r="AK59" s="22">
        <v>65.92</v>
      </c>
      <c r="AL59" s="19">
        <v>0.53094660194174803</v>
      </c>
      <c r="AM59" s="14">
        <v>0</v>
      </c>
      <c r="AN59" s="10"/>
      <c r="AO59" s="20">
        <v>15.5339805825243</v>
      </c>
      <c r="AP59" s="15">
        <v>64</v>
      </c>
      <c r="AQ59" s="22">
        <v>65.92</v>
      </c>
      <c r="AR59" s="17">
        <v>0.970873786407767</v>
      </c>
      <c r="AS59" s="18">
        <v>60</v>
      </c>
      <c r="AT59" s="10"/>
      <c r="AU59" s="20">
        <v>7.9611650485436902</v>
      </c>
      <c r="AV59" s="20">
        <v>32.799999999999997</v>
      </c>
      <c r="AW59" s="22">
        <v>65.92</v>
      </c>
      <c r="AX59" s="19">
        <v>0.49757281553398103</v>
      </c>
      <c r="AY59" s="14">
        <v>0</v>
      </c>
    </row>
    <row r="60" spans="1:51" s="11" customFormat="1" ht="21.4" customHeight="1" x14ac:dyDescent="0.2">
      <c r="A60" s="12" t="s">
        <v>47</v>
      </c>
      <c r="B60" s="12" t="s">
        <v>80</v>
      </c>
      <c r="C60" s="12" t="s">
        <v>84</v>
      </c>
      <c r="D60" s="13">
        <v>1.57</v>
      </c>
      <c r="E60" s="38"/>
      <c r="F60" s="47">
        <f t="shared" si="3"/>
        <v>160</v>
      </c>
      <c r="G60" s="43">
        <f t="shared" si="0"/>
        <v>0</v>
      </c>
      <c r="H60" s="41">
        <v>0.8</v>
      </c>
      <c r="I60" s="14">
        <f t="shared" si="1"/>
        <v>160</v>
      </c>
      <c r="J60" s="60">
        <f t="shared" si="2"/>
        <v>0</v>
      </c>
      <c r="K60" s="15">
        <v>3</v>
      </c>
      <c r="L60" s="10"/>
      <c r="M60" s="14">
        <v>130764.331210191</v>
      </c>
      <c r="N60" s="14">
        <v>205300</v>
      </c>
      <c r="O60" s="16">
        <v>213520</v>
      </c>
      <c r="P60" s="19">
        <v>0.961502435369052</v>
      </c>
      <c r="Q60" s="18">
        <v>60</v>
      </c>
      <c r="R60" s="10"/>
      <c r="S60" s="14">
        <v>195199.72611464999</v>
      </c>
      <c r="T60" s="14">
        <v>306463.57</v>
      </c>
      <c r="U60" s="16">
        <v>314000</v>
      </c>
      <c r="V60" s="19">
        <v>0.97599863057324898</v>
      </c>
      <c r="W60" s="18">
        <v>60</v>
      </c>
      <c r="X60" s="20">
        <v>45.859872611465001</v>
      </c>
      <c r="Y60" s="15">
        <v>72</v>
      </c>
      <c r="Z60" s="21">
        <v>62.8</v>
      </c>
      <c r="AA60" s="17">
        <v>1.14649681528662</v>
      </c>
      <c r="AB60" s="18">
        <v>40</v>
      </c>
      <c r="AC60" s="10"/>
      <c r="AD60" s="20">
        <v>10.1910828025478</v>
      </c>
      <c r="AE60" s="15">
        <v>16</v>
      </c>
      <c r="AF60" s="22">
        <v>25.12</v>
      </c>
      <c r="AG60" s="19">
        <v>0.63694267515923597</v>
      </c>
      <c r="AH60" s="14">
        <v>0</v>
      </c>
      <c r="AI60" s="20">
        <v>8.9171974522292992</v>
      </c>
      <c r="AJ60" s="15">
        <v>14</v>
      </c>
      <c r="AK60" s="22">
        <v>25.12</v>
      </c>
      <c r="AL60" s="19">
        <v>0.55732484076433098</v>
      </c>
      <c r="AM60" s="14">
        <v>0</v>
      </c>
      <c r="AN60" s="10"/>
      <c r="AO60" s="20">
        <v>12.101910828025501</v>
      </c>
      <c r="AP60" s="15">
        <v>19</v>
      </c>
      <c r="AQ60" s="22">
        <v>25.12</v>
      </c>
      <c r="AR60" s="19">
        <v>0.75636942675159202</v>
      </c>
      <c r="AS60" s="14">
        <v>0</v>
      </c>
      <c r="AT60" s="10"/>
      <c r="AU60" s="20">
        <v>11.974522292993599</v>
      </c>
      <c r="AV60" s="20">
        <v>18.8</v>
      </c>
      <c r="AW60" s="22">
        <v>25.12</v>
      </c>
      <c r="AX60" s="19">
        <v>0.74840764331210197</v>
      </c>
      <c r="AY60" s="14">
        <v>0</v>
      </c>
    </row>
    <row r="61" spans="1:51" s="11" customFormat="1" ht="21.4" customHeight="1" x14ac:dyDescent="0.2">
      <c r="A61" s="12" t="s">
        <v>47</v>
      </c>
      <c r="B61" s="12" t="s">
        <v>80</v>
      </c>
      <c r="C61" s="12" t="s">
        <v>85</v>
      </c>
      <c r="D61" s="13">
        <v>2.5099999999999998</v>
      </c>
      <c r="E61" s="38"/>
      <c r="F61" s="47">
        <f t="shared" si="3"/>
        <v>500</v>
      </c>
      <c r="G61" s="43">
        <f t="shared" si="0"/>
        <v>0</v>
      </c>
      <c r="H61" s="41">
        <v>1</v>
      </c>
      <c r="I61" s="14">
        <f t="shared" si="1"/>
        <v>500</v>
      </c>
      <c r="J61" s="60">
        <f t="shared" si="2"/>
        <v>140</v>
      </c>
      <c r="K61" s="15">
        <v>6</v>
      </c>
      <c r="L61" s="10"/>
      <c r="M61" s="14">
        <v>178446.21513944201</v>
      </c>
      <c r="N61" s="14">
        <v>447900</v>
      </c>
      <c r="O61" s="16">
        <v>341360</v>
      </c>
      <c r="P61" s="17">
        <v>1.3121045230841299</v>
      </c>
      <c r="Q61" s="18">
        <v>60</v>
      </c>
      <c r="R61" s="10"/>
      <c r="S61" s="14">
        <v>258099.57768924299</v>
      </c>
      <c r="T61" s="14">
        <v>647829.93999999994</v>
      </c>
      <c r="U61" s="16">
        <v>502000</v>
      </c>
      <c r="V61" s="17">
        <v>1.2904978884462099</v>
      </c>
      <c r="W61" s="18">
        <v>60</v>
      </c>
      <c r="X61" s="20">
        <v>54.581673306772899</v>
      </c>
      <c r="Y61" s="15">
        <v>137</v>
      </c>
      <c r="Z61" s="21">
        <v>100.4</v>
      </c>
      <c r="AA61" s="17">
        <v>1.3645418326693199</v>
      </c>
      <c r="AB61" s="18">
        <v>40</v>
      </c>
      <c r="AC61" s="10"/>
      <c r="AD61" s="20">
        <v>20.3187250996016</v>
      </c>
      <c r="AE61" s="15">
        <v>51</v>
      </c>
      <c r="AF61" s="22">
        <v>40.159999999999997</v>
      </c>
      <c r="AG61" s="17">
        <v>1.2699203187251</v>
      </c>
      <c r="AH61" s="18">
        <v>60</v>
      </c>
      <c r="AI61" s="20">
        <v>14.741035856573699</v>
      </c>
      <c r="AJ61" s="15">
        <v>37</v>
      </c>
      <c r="AK61" s="22">
        <v>40.159999999999997</v>
      </c>
      <c r="AL61" s="24">
        <v>0.92131474103585698</v>
      </c>
      <c r="AM61" s="25">
        <v>20</v>
      </c>
      <c r="AN61" s="10"/>
      <c r="AO61" s="20">
        <v>13.9442231075697</v>
      </c>
      <c r="AP61" s="15">
        <v>35</v>
      </c>
      <c r="AQ61" s="22">
        <v>40.159999999999997</v>
      </c>
      <c r="AR61" s="17">
        <v>0.87151394422310802</v>
      </c>
      <c r="AS61" s="18">
        <v>60</v>
      </c>
      <c r="AT61" s="10"/>
      <c r="AU61" s="20">
        <v>15.2988047808765</v>
      </c>
      <c r="AV61" s="20">
        <v>38.4</v>
      </c>
      <c r="AW61" s="22">
        <v>40.159999999999997</v>
      </c>
      <c r="AX61" s="17">
        <v>0.95617529880478103</v>
      </c>
      <c r="AY61" s="18">
        <v>60</v>
      </c>
    </row>
    <row r="62" spans="1:51" s="11" customFormat="1" ht="21.4" customHeight="1" x14ac:dyDescent="0.2">
      <c r="A62" s="12" t="s">
        <v>47</v>
      </c>
      <c r="B62" s="12" t="s">
        <v>80</v>
      </c>
      <c r="C62" s="12" t="s">
        <v>86</v>
      </c>
      <c r="D62" s="13">
        <v>2.66</v>
      </c>
      <c r="E62" s="38"/>
      <c r="F62" s="47">
        <f t="shared" si="3"/>
        <v>160</v>
      </c>
      <c r="G62" s="43">
        <f t="shared" si="0"/>
        <v>0</v>
      </c>
      <c r="H62" s="41">
        <v>0.9285714285714286</v>
      </c>
      <c r="I62" s="14">
        <f t="shared" si="1"/>
        <v>160</v>
      </c>
      <c r="J62" s="60">
        <f t="shared" si="2"/>
        <v>0</v>
      </c>
      <c r="K62" s="15">
        <v>3</v>
      </c>
      <c r="L62" s="10"/>
      <c r="M62" s="14">
        <v>49361.278195488703</v>
      </c>
      <c r="N62" s="14">
        <v>131301</v>
      </c>
      <c r="O62" s="16">
        <v>361760</v>
      </c>
      <c r="P62" s="19">
        <v>0.36295057496682898</v>
      </c>
      <c r="Q62" s="14">
        <v>0</v>
      </c>
      <c r="R62" s="10"/>
      <c r="S62" s="14">
        <v>149927.097744361</v>
      </c>
      <c r="T62" s="14">
        <v>398806.08</v>
      </c>
      <c r="U62" s="16">
        <v>532000</v>
      </c>
      <c r="V62" s="19">
        <v>0.74963548872180497</v>
      </c>
      <c r="W62" s="14">
        <v>0</v>
      </c>
      <c r="X62" s="20">
        <v>36.090225563909797</v>
      </c>
      <c r="Y62" s="15">
        <v>96</v>
      </c>
      <c r="Z62" s="21">
        <v>106.4</v>
      </c>
      <c r="AA62" s="17">
        <v>0.90225563909774398</v>
      </c>
      <c r="AB62" s="18">
        <v>40</v>
      </c>
      <c r="AC62" s="10"/>
      <c r="AD62" s="20">
        <v>8.2706766917293209</v>
      </c>
      <c r="AE62" s="15">
        <v>22</v>
      </c>
      <c r="AF62" s="22">
        <v>42.56</v>
      </c>
      <c r="AG62" s="19">
        <v>0.516917293233083</v>
      </c>
      <c r="AH62" s="14">
        <v>0</v>
      </c>
      <c r="AI62" s="20">
        <v>6.7669172932330799</v>
      </c>
      <c r="AJ62" s="15">
        <v>18</v>
      </c>
      <c r="AK62" s="22">
        <v>42.56</v>
      </c>
      <c r="AL62" s="19">
        <v>0.42293233082706799</v>
      </c>
      <c r="AM62" s="14">
        <v>0</v>
      </c>
      <c r="AN62" s="10"/>
      <c r="AO62" s="20">
        <v>15.037593984962401</v>
      </c>
      <c r="AP62" s="15">
        <v>40</v>
      </c>
      <c r="AQ62" s="22">
        <v>42.56</v>
      </c>
      <c r="AR62" s="17">
        <v>0.93984962406015005</v>
      </c>
      <c r="AS62" s="18">
        <v>60</v>
      </c>
      <c r="AT62" s="10"/>
      <c r="AU62" s="20">
        <v>14.8872180451128</v>
      </c>
      <c r="AV62" s="20">
        <v>39.6</v>
      </c>
      <c r="AW62" s="22">
        <v>42.56</v>
      </c>
      <c r="AX62" s="17">
        <v>0.93045112781954897</v>
      </c>
      <c r="AY62" s="18">
        <v>60</v>
      </c>
    </row>
    <row r="63" spans="1:51" s="11" customFormat="1" ht="21.4" customHeight="1" x14ac:dyDescent="0.2">
      <c r="A63" s="12" t="s">
        <v>47</v>
      </c>
      <c r="B63" s="12" t="s">
        <v>80</v>
      </c>
      <c r="C63" s="12" t="s">
        <v>87</v>
      </c>
      <c r="D63" s="13">
        <v>3.87</v>
      </c>
      <c r="E63" s="38"/>
      <c r="F63" s="47">
        <f t="shared" si="3"/>
        <v>405</v>
      </c>
      <c r="G63" s="43">
        <f t="shared" si="0"/>
        <v>0.1576923076923078</v>
      </c>
      <c r="H63" s="41">
        <v>0.69230769230769229</v>
      </c>
      <c r="I63" s="14">
        <f t="shared" si="1"/>
        <v>480</v>
      </c>
      <c r="J63" s="60">
        <f t="shared" si="2"/>
        <v>140</v>
      </c>
      <c r="K63" s="15">
        <v>6</v>
      </c>
      <c r="L63" s="10"/>
      <c r="M63" s="14">
        <v>151874.67700258401</v>
      </c>
      <c r="N63" s="14">
        <v>587755</v>
      </c>
      <c r="O63" s="16">
        <v>526320</v>
      </c>
      <c r="P63" s="17">
        <v>1.11672556619547</v>
      </c>
      <c r="Q63" s="18">
        <v>60</v>
      </c>
      <c r="R63" s="10"/>
      <c r="S63" s="14">
        <v>244962.13695090401</v>
      </c>
      <c r="T63" s="14">
        <v>948003.47</v>
      </c>
      <c r="U63" s="16">
        <v>774000</v>
      </c>
      <c r="V63" s="17">
        <v>1.2248106847545199</v>
      </c>
      <c r="W63" s="18">
        <v>60</v>
      </c>
      <c r="X63" s="20">
        <v>32.299741602067201</v>
      </c>
      <c r="Y63" s="15">
        <v>125</v>
      </c>
      <c r="Z63" s="21">
        <v>154.80000000000001</v>
      </c>
      <c r="AA63" s="17">
        <v>0.80749354005167895</v>
      </c>
      <c r="AB63" s="18">
        <v>40</v>
      </c>
      <c r="AC63" s="10"/>
      <c r="AD63" s="20">
        <v>12.9198966408269</v>
      </c>
      <c r="AE63" s="15">
        <v>50</v>
      </c>
      <c r="AF63" s="22">
        <v>61.92</v>
      </c>
      <c r="AG63" s="17">
        <v>0.80749354005167995</v>
      </c>
      <c r="AH63" s="18">
        <v>60</v>
      </c>
      <c r="AI63" s="20">
        <v>10.3359173126615</v>
      </c>
      <c r="AJ63" s="15">
        <v>40</v>
      </c>
      <c r="AK63" s="22">
        <v>61.92</v>
      </c>
      <c r="AL63" s="19">
        <v>0.645994832041344</v>
      </c>
      <c r="AM63" s="14">
        <v>0</v>
      </c>
      <c r="AN63" s="10"/>
      <c r="AO63" s="20">
        <v>12.9198966408269</v>
      </c>
      <c r="AP63" s="15">
        <v>50</v>
      </c>
      <c r="AQ63" s="22">
        <v>61.92</v>
      </c>
      <c r="AR63" s="17">
        <v>0.80749354005167995</v>
      </c>
      <c r="AS63" s="18">
        <v>60</v>
      </c>
      <c r="AT63" s="10"/>
      <c r="AU63" s="20">
        <v>16.847545219638199</v>
      </c>
      <c r="AV63" s="20">
        <v>65.2</v>
      </c>
      <c r="AW63" s="22">
        <v>61.92</v>
      </c>
      <c r="AX63" s="17">
        <v>1.0529715762273899</v>
      </c>
      <c r="AY63" s="18">
        <v>60</v>
      </c>
    </row>
    <row r="64" spans="1:51" s="11" customFormat="1" ht="21.4" customHeight="1" x14ac:dyDescent="0.2">
      <c r="A64" s="12" t="s">
        <v>47</v>
      </c>
      <c r="B64" s="12" t="s">
        <v>80</v>
      </c>
      <c r="C64" s="12" t="s">
        <v>88</v>
      </c>
      <c r="D64" s="13">
        <v>1.77</v>
      </c>
      <c r="E64" s="38"/>
      <c r="F64" s="47">
        <f t="shared" si="3"/>
        <v>458</v>
      </c>
      <c r="G64" s="43">
        <f t="shared" si="0"/>
        <v>8.5294117647058965E-2</v>
      </c>
      <c r="H64" s="41">
        <v>0.76470588235294112</v>
      </c>
      <c r="I64" s="14">
        <f t="shared" si="1"/>
        <v>500</v>
      </c>
      <c r="J64" s="60">
        <f t="shared" si="2"/>
        <v>140</v>
      </c>
      <c r="K64" s="15">
        <v>6</v>
      </c>
      <c r="L64" s="10"/>
      <c r="M64" s="14">
        <v>159152.542372881</v>
      </c>
      <c r="N64" s="14">
        <v>281700</v>
      </c>
      <c r="O64" s="16">
        <v>240720</v>
      </c>
      <c r="P64" s="17">
        <v>1.1702392821535399</v>
      </c>
      <c r="Q64" s="18">
        <v>60</v>
      </c>
      <c r="R64" s="10"/>
      <c r="S64" s="14">
        <v>230446.457627119</v>
      </c>
      <c r="T64" s="14">
        <v>407890.23</v>
      </c>
      <c r="U64" s="16">
        <v>354000</v>
      </c>
      <c r="V64" s="17">
        <v>1.15223228813559</v>
      </c>
      <c r="W64" s="18">
        <v>60</v>
      </c>
      <c r="X64" s="20">
        <v>57.627118644067799</v>
      </c>
      <c r="Y64" s="15">
        <v>102</v>
      </c>
      <c r="Z64" s="21">
        <v>70.8</v>
      </c>
      <c r="AA64" s="17">
        <v>1.4406779661017</v>
      </c>
      <c r="AB64" s="18">
        <v>40</v>
      </c>
      <c r="AC64" s="10"/>
      <c r="AD64" s="20">
        <v>18.644067796610202</v>
      </c>
      <c r="AE64" s="15">
        <v>33</v>
      </c>
      <c r="AF64" s="22">
        <v>28.32</v>
      </c>
      <c r="AG64" s="17">
        <v>1.16525423728814</v>
      </c>
      <c r="AH64" s="18">
        <v>60</v>
      </c>
      <c r="AI64" s="20">
        <v>14.6892655367232</v>
      </c>
      <c r="AJ64" s="15">
        <v>26</v>
      </c>
      <c r="AK64" s="22">
        <v>28.32</v>
      </c>
      <c r="AL64" s="24">
        <v>0.918079096045198</v>
      </c>
      <c r="AM64" s="25">
        <v>20</v>
      </c>
      <c r="AN64" s="10"/>
      <c r="AO64" s="20">
        <v>14.1242937853107</v>
      </c>
      <c r="AP64" s="15">
        <v>25</v>
      </c>
      <c r="AQ64" s="22">
        <v>28.32</v>
      </c>
      <c r="AR64" s="17">
        <v>0.88276836158192096</v>
      </c>
      <c r="AS64" s="18">
        <v>60</v>
      </c>
      <c r="AT64" s="10"/>
      <c r="AU64" s="20">
        <v>14.915254237288099</v>
      </c>
      <c r="AV64" s="20">
        <v>26.4</v>
      </c>
      <c r="AW64" s="22">
        <v>28.32</v>
      </c>
      <c r="AX64" s="17">
        <v>0.93220338983050799</v>
      </c>
      <c r="AY64" s="18">
        <v>60</v>
      </c>
    </row>
    <row r="65" spans="1:51" s="11" customFormat="1" ht="21.4" customHeight="1" x14ac:dyDescent="0.2">
      <c r="A65" s="12" t="s">
        <v>47</v>
      </c>
      <c r="B65" s="12" t="s">
        <v>80</v>
      </c>
      <c r="C65" s="12" t="s">
        <v>89</v>
      </c>
      <c r="D65" s="13">
        <v>3.94</v>
      </c>
      <c r="E65" s="38"/>
      <c r="F65" s="47">
        <f t="shared" si="3"/>
        <v>480</v>
      </c>
      <c r="G65" s="43">
        <f t="shared" si="0"/>
        <v>0</v>
      </c>
      <c r="H65" s="41">
        <v>0.9285714285714286</v>
      </c>
      <c r="I65" s="14">
        <f t="shared" si="1"/>
        <v>480</v>
      </c>
      <c r="J65" s="60">
        <f t="shared" si="2"/>
        <v>140</v>
      </c>
      <c r="K65" s="15">
        <v>6</v>
      </c>
      <c r="L65" s="10"/>
      <c r="M65" s="14">
        <v>142563.45177665001</v>
      </c>
      <c r="N65" s="14">
        <v>561700</v>
      </c>
      <c r="O65" s="16">
        <v>535840</v>
      </c>
      <c r="P65" s="17">
        <v>1.0482606748283101</v>
      </c>
      <c r="Q65" s="18">
        <v>60</v>
      </c>
      <c r="R65" s="10"/>
      <c r="S65" s="14">
        <v>200992.19796954299</v>
      </c>
      <c r="T65" s="14">
        <v>791909.26</v>
      </c>
      <c r="U65" s="16">
        <v>788000</v>
      </c>
      <c r="V65" s="17">
        <v>1.0049609898477201</v>
      </c>
      <c r="W65" s="18">
        <v>60</v>
      </c>
      <c r="X65" s="20">
        <v>50.761421319797002</v>
      </c>
      <c r="Y65" s="15">
        <v>200</v>
      </c>
      <c r="Z65" s="21">
        <v>157.6</v>
      </c>
      <c r="AA65" s="17">
        <v>1.2690355329949199</v>
      </c>
      <c r="AB65" s="18">
        <v>40</v>
      </c>
      <c r="AC65" s="10"/>
      <c r="AD65" s="20">
        <v>16.497461928934001</v>
      </c>
      <c r="AE65" s="15">
        <v>65</v>
      </c>
      <c r="AF65" s="22">
        <v>63.04</v>
      </c>
      <c r="AG65" s="17">
        <v>1.03109137055838</v>
      </c>
      <c r="AH65" s="18">
        <v>60</v>
      </c>
      <c r="AI65" s="20">
        <v>5.3299492385786804</v>
      </c>
      <c r="AJ65" s="15">
        <v>21</v>
      </c>
      <c r="AK65" s="22">
        <v>63.04</v>
      </c>
      <c r="AL65" s="19">
        <v>0.33312182741116803</v>
      </c>
      <c r="AM65" s="14">
        <v>0</v>
      </c>
      <c r="AN65" s="10"/>
      <c r="AO65" s="20">
        <v>15.736040609137101</v>
      </c>
      <c r="AP65" s="15">
        <v>62</v>
      </c>
      <c r="AQ65" s="22">
        <v>63.04</v>
      </c>
      <c r="AR65" s="17">
        <v>0.98350253807106602</v>
      </c>
      <c r="AS65" s="18">
        <v>60</v>
      </c>
      <c r="AT65" s="10"/>
      <c r="AU65" s="20">
        <v>13.197969543147201</v>
      </c>
      <c r="AV65" s="20">
        <v>52</v>
      </c>
      <c r="AW65" s="22">
        <v>63.04</v>
      </c>
      <c r="AX65" s="17">
        <v>0.82487309644670104</v>
      </c>
      <c r="AY65" s="18">
        <v>60</v>
      </c>
    </row>
    <row r="66" spans="1:51" s="11" customFormat="1" ht="21.4" customHeight="1" x14ac:dyDescent="0.2">
      <c r="A66" s="12" t="s">
        <v>47</v>
      </c>
      <c r="B66" s="12" t="s">
        <v>80</v>
      </c>
      <c r="C66" s="12" t="s">
        <v>90</v>
      </c>
      <c r="D66" s="13">
        <v>4.13</v>
      </c>
      <c r="E66" s="38"/>
      <c r="F66" s="47">
        <f t="shared" si="3"/>
        <v>186</v>
      </c>
      <c r="G66" s="43">
        <f t="shared" si="0"/>
        <v>0.1576923076923078</v>
      </c>
      <c r="H66" s="41">
        <v>0.69230769230769229</v>
      </c>
      <c r="I66" s="14">
        <f t="shared" si="1"/>
        <v>220</v>
      </c>
      <c r="J66" s="60">
        <f t="shared" si="2"/>
        <v>0</v>
      </c>
      <c r="K66" s="15">
        <v>4</v>
      </c>
      <c r="L66" s="10"/>
      <c r="M66" s="14">
        <v>133050.84745762701</v>
      </c>
      <c r="N66" s="14">
        <v>549500</v>
      </c>
      <c r="O66" s="16">
        <v>561680</v>
      </c>
      <c r="P66" s="19">
        <v>0.97831505483549297</v>
      </c>
      <c r="Q66" s="18">
        <v>60</v>
      </c>
      <c r="R66" s="10"/>
      <c r="S66" s="14">
        <v>114537.401937046</v>
      </c>
      <c r="T66" s="14">
        <v>473039.47</v>
      </c>
      <c r="U66" s="16">
        <v>826000</v>
      </c>
      <c r="V66" s="19">
        <v>0.57268700968523001</v>
      </c>
      <c r="W66" s="14">
        <v>0</v>
      </c>
      <c r="X66" s="20">
        <v>47.2154963680387</v>
      </c>
      <c r="Y66" s="15">
        <v>195</v>
      </c>
      <c r="Z66" s="21">
        <v>165.2</v>
      </c>
      <c r="AA66" s="17">
        <v>1.1803874092009701</v>
      </c>
      <c r="AB66" s="18">
        <v>40</v>
      </c>
      <c r="AC66" s="10"/>
      <c r="AD66" s="20">
        <v>8.9588377723970893</v>
      </c>
      <c r="AE66" s="15">
        <v>37</v>
      </c>
      <c r="AF66" s="22">
        <v>66.08</v>
      </c>
      <c r="AG66" s="19">
        <v>0.55992736077481797</v>
      </c>
      <c r="AH66" s="14">
        <v>0</v>
      </c>
      <c r="AI66" s="20">
        <v>7.5060532687651298</v>
      </c>
      <c r="AJ66" s="15">
        <v>31</v>
      </c>
      <c r="AK66" s="22">
        <v>66.08</v>
      </c>
      <c r="AL66" s="19">
        <v>0.469128329297821</v>
      </c>
      <c r="AM66" s="14">
        <v>0</v>
      </c>
      <c r="AN66" s="10"/>
      <c r="AO66" s="20">
        <v>14.527845036319601</v>
      </c>
      <c r="AP66" s="15">
        <v>60</v>
      </c>
      <c r="AQ66" s="22">
        <v>66.08</v>
      </c>
      <c r="AR66" s="17">
        <v>0.90799031476997605</v>
      </c>
      <c r="AS66" s="18">
        <v>60</v>
      </c>
      <c r="AT66" s="10"/>
      <c r="AU66" s="20">
        <v>17.723970944309901</v>
      </c>
      <c r="AV66" s="20">
        <v>73.2</v>
      </c>
      <c r="AW66" s="22">
        <v>66.08</v>
      </c>
      <c r="AX66" s="17">
        <v>1.1077481840193699</v>
      </c>
      <c r="AY66" s="18">
        <v>60</v>
      </c>
    </row>
    <row r="67" spans="1:51" s="11" customFormat="1" ht="21.4" customHeight="1" x14ac:dyDescent="0.2">
      <c r="A67" s="12" t="s">
        <v>47</v>
      </c>
      <c r="B67" s="12" t="s">
        <v>80</v>
      </c>
      <c r="C67" s="12" t="s">
        <v>91</v>
      </c>
      <c r="D67" s="13">
        <v>3.57</v>
      </c>
      <c r="E67" s="38"/>
      <c r="F67" s="47">
        <f t="shared" si="3"/>
        <v>151</v>
      </c>
      <c r="G67" s="43">
        <f t="shared" si="0"/>
        <v>5.8333333333333459E-2</v>
      </c>
      <c r="H67" s="41">
        <v>0.79166666666666663</v>
      </c>
      <c r="I67" s="14">
        <f t="shared" si="1"/>
        <v>160</v>
      </c>
      <c r="J67" s="60">
        <f t="shared" si="2"/>
        <v>0</v>
      </c>
      <c r="K67" s="15">
        <v>3</v>
      </c>
      <c r="L67" s="10"/>
      <c r="M67" s="14">
        <v>82014.005602240897</v>
      </c>
      <c r="N67" s="14">
        <v>292790</v>
      </c>
      <c r="O67" s="16">
        <v>485520</v>
      </c>
      <c r="P67" s="19">
        <v>0.60304415884000695</v>
      </c>
      <c r="Q67" s="14">
        <v>0</v>
      </c>
      <c r="R67" s="10"/>
      <c r="S67" s="14">
        <v>304745.42857142899</v>
      </c>
      <c r="T67" s="14">
        <v>1087941.18</v>
      </c>
      <c r="U67" s="16">
        <v>714000</v>
      </c>
      <c r="V67" s="17">
        <v>1.5237271428571399</v>
      </c>
      <c r="W67" s="18">
        <v>60</v>
      </c>
      <c r="X67" s="20">
        <v>43.697478991596597</v>
      </c>
      <c r="Y67" s="15">
        <v>156</v>
      </c>
      <c r="Z67" s="21">
        <v>142.80000000000001</v>
      </c>
      <c r="AA67" s="17">
        <v>1.0924369747899201</v>
      </c>
      <c r="AB67" s="18">
        <v>40</v>
      </c>
      <c r="AC67" s="10"/>
      <c r="AD67" s="20">
        <v>15.126050420168101</v>
      </c>
      <c r="AE67" s="15">
        <v>54</v>
      </c>
      <c r="AF67" s="22">
        <v>57.12</v>
      </c>
      <c r="AG67" s="17">
        <v>0.94537815126050395</v>
      </c>
      <c r="AH67" s="18">
        <v>60</v>
      </c>
      <c r="AI67" s="20">
        <v>11.764705882352899</v>
      </c>
      <c r="AJ67" s="15">
        <v>42</v>
      </c>
      <c r="AK67" s="22">
        <v>57.12</v>
      </c>
      <c r="AL67" s="19">
        <v>0.73529411764705899</v>
      </c>
      <c r="AM67" s="14">
        <v>0</v>
      </c>
      <c r="AN67" s="10"/>
      <c r="AO67" s="20">
        <v>6.1624649859943998</v>
      </c>
      <c r="AP67" s="15">
        <v>22</v>
      </c>
      <c r="AQ67" s="22">
        <v>57.12</v>
      </c>
      <c r="AR67" s="19">
        <v>0.38515406162464999</v>
      </c>
      <c r="AS67" s="14">
        <v>0</v>
      </c>
      <c r="AT67" s="10"/>
      <c r="AU67" s="20">
        <v>5.6022408963585404</v>
      </c>
      <c r="AV67" s="20">
        <v>20</v>
      </c>
      <c r="AW67" s="22">
        <v>57.12</v>
      </c>
      <c r="AX67" s="19">
        <v>0.350140056022409</v>
      </c>
      <c r="AY67" s="14">
        <v>0</v>
      </c>
    </row>
    <row r="68" spans="1:51" s="11" customFormat="1" ht="21.4" customHeight="1" x14ac:dyDescent="0.2">
      <c r="A68" s="12" t="s">
        <v>47</v>
      </c>
      <c r="B68" s="12" t="s">
        <v>80</v>
      </c>
      <c r="C68" s="12" t="s">
        <v>92</v>
      </c>
      <c r="D68" s="13">
        <v>6.85</v>
      </c>
      <c r="E68" s="38"/>
      <c r="F68" s="47">
        <f t="shared" si="3"/>
        <v>203</v>
      </c>
      <c r="G68" s="43">
        <f t="shared" si="0"/>
        <v>7.7272727272727382E-2</v>
      </c>
      <c r="H68" s="41">
        <v>0.77272727272727271</v>
      </c>
      <c r="I68" s="14">
        <f t="shared" si="1"/>
        <v>220</v>
      </c>
      <c r="J68" s="60">
        <f t="shared" si="2"/>
        <v>0</v>
      </c>
      <c r="K68" s="15">
        <v>4</v>
      </c>
      <c r="L68" s="10"/>
      <c r="M68" s="14">
        <v>95051.094890510896</v>
      </c>
      <c r="N68" s="14">
        <v>651100</v>
      </c>
      <c r="O68" s="16">
        <v>931600</v>
      </c>
      <c r="P68" s="19">
        <v>0.69890510948905105</v>
      </c>
      <c r="Q68" s="14">
        <v>0</v>
      </c>
      <c r="R68" s="10"/>
      <c r="S68" s="14">
        <v>222604.92554744499</v>
      </c>
      <c r="T68" s="14">
        <v>1524843.74</v>
      </c>
      <c r="U68" s="16">
        <v>1370000</v>
      </c>
      <c r="V68" s="17">
        <v>1.11302462773723</v>
      </c>
      <c r="W68" s="18">
        <v>60</v>
      </c>
      <c r="X68" s="20">
        <v>37.080291970802897</v>
      </c>
      <c r="Y68" s="15">
        <v>254</v>
      </c>
      <c r="Z68" s="21">
        <v>274</v>
      </c>
      <c r="AA68" s="17">
        <v>0.92700729927007297</v>
      </c>
      <c r="AB68" s="18">
        <v>40</v>
      </c>
      <c r="AC68" s="10"/>
      <c r="AD68" s="20">
        <v>14.890510948905099</v>
      </c>
      <c r="AE68" s="15">
        <v>102</v>
      </c>
      <c r="AF68" s="22">
        <v>109.6</v>
      </c>
      <c r="AG68" s="17">
        <v>0.93065693430656904</v>
      </c>
      <c r="AH68" s="18">
        <v>60</v>
      </c>
      <c r="AI68" s="20">
        <v>2.77372262773723</v>
      </c>
      <c r="AJ68" s="15">
        <v>19</v>
      </c>
      <c r="AK68" s="22">
        <v>109.6</v>
      </c>
      <c r="AL68" s="19">
        <v>0.17335766423357701</v>
      </c>
      <c r="AM68" s="14">
        <v>0</v>
      </c>
      <c r="AN68" s="10"/>
      <c r="AO68" s="20">
        <v>13.576642335766399</v>
      </c>
      <c r="AP68" s="15">
        <v>93</v>
      </c>
      <c r="AQ68" s="22">
        <v>109.6</v>
      </c>
      <c r="AR68" s="17">
        <v>0.84854014598540095</v>
      </c>
      <c r="AS68" s="18">
        <v>60</v>
      </c>
      <c r="AT68" s="10"/>
      <c r="AU68" s="20">
        <v>5.8978102189781003</v>
      </c>
      <c r="AV68" s="20">
        <v>40.4</v>
      </c>
      <c r="AW68" s="22">
        <v>109.6</v>
      </c>
      <c r="AX68" s="19">
        <v>0.36861313868613099</v>
      </c>
      <c r="AY68" s="14">
        <v>0</v>
      </c>
    </row>
    <row r="69" spans="1:51" s="11" customFormat="1" ht="21.4" customHeight="1" x14ac:dyDescent="0.2">
      <c r="A69" s="12" t="s">
        <v>47</v>
      </c>
      <c r="B69" s="12" t="s">
        <v>80</v>
      </c>
      <c r="C69" s="12" t="s">
        <v>93</v>
      </c>
      <c r="D69" s="13">
        <v>1.79</v>
      </c>
      <c r="E69" s="38"/>
      <c r="F69" s="47">
        <f t="shared" ref="F69:F132" si="4">ROUNDUP(I69-I69*G69,0)</f>
        <v>500</v>
      </c>
      <c r="G69" s="43">
        <f t="shared" ref="G69:G132" si="5">IF(H69&lt;0.8,(0.05+0.8-H69),0)</f>
        <v>0</v>
      </c>
      <c r="H69" s="41">
        <v>0.9</v>
      </c>
      <c r="I69" s="14">
        <f t="shared" ref="I69:I132" si="6">Q69+W69+AB69+AH69+AM69+AS69+AY69+J69</f>
        <v>500</v>
      </c>
      <c r="J69" s="60">
        <f t="shared" ref="J69:J132" si="7">IF(K69=5,70,IF(K69=6,140,0))</f>
        <v>140</v>
      </c>
      <c r="K69" s="15">
        <v>6</v>
      </c>
      <c r="L69" s="10"/>
      <c r="M69" s="14">
        <v>177094.97206703899</v>
      </c>
      <c r="N69" s="14">
        <v>317000</v>
      </c>
      <c r="O69" s="16">
        <v>243440</v>
      </c>
      <c r="P69" s="17">
        <v>1.3021689122576401</v>
      </c>
      <c r="Q69" s="18">
        <v>60</v>
      </c>
      <c r="R69" s="10"/>
      <c r="S69" s="14">
        <v>333975.776536313</v>
      </c>
      <c r="T69" s="14">
        <v>597816.64</v>
      </c>
      <c r="U69" s="16">
        <v>358000</v>
      </c>
      <c r="V69" s="17">
        <v>1.66987888268156</v>
      </c>
      <c r="W69" s="18">
        <v>60</v>
      </c>
      <c r="X69" s="20">
        <v>52.513966480446904</v>
      </c>
      <c r="Y69" s="15">
        <v>94</v>
      </c>
      <c r="Z69" s="21">
        <v>71.599999999999994</v>
      </c>
      <c r="AA69" s="17">
        <v>1.31284916201117</v>
      </c>
      <c r="AB69" s="18">
        <v>40</v>
      </c>
      <c r="AC69" s="10"/>
      <c r="AD69" s="20">
        <v>22.905027932960898</v>
      </c>
      <c r="AE69" s="15">
        <v>41</v>
      </c>
      <c r="AF69" s="22">
        <v>28.64</v>
      </c>
      <c r="AG69" s="17">
        <v>1.4315642458100599</v>
      </c>
      <c r="AH69" s="18">
        <v>60</v>
      </c>
      <c r="AI69" s="20">
        <v>21.229050279329599</v>
      </c>
      <c r="AJ69" s="15">
        <v>38</v>
      </c>
      <c r="AK69" s="22">
        <v>28.64</v>
      </c>
      <c r="AL69" s="24">
        <v>1.3268156424580999</v>
      </c>
      <c r="AM69" s="25">
        <v>20</v>
      </c>
      <c r="AN69" s="10"/>
      <c r="AO69" s="20">
        <v>21.229050279329599</v>
      </c>
      <c r="AP69" s="15">
        <v>38</v>
      </c>
      <c r="AQ69" s="22">
        <v>28.64</v>
      </c>
      <c r="AR69" s="17">
        <v>1.3268156424580999</v>
      </c>
      <c r="AS69" s="18">
        <v>60</v>
      </c>
      <c r="AT69" s="10"/>
      <c r="AU69" s="20">
        <v>18.770949720670401</v>
      </c>
      <c r="AV69" s="20">
        <v>33.6</v>
      </c>
      <c r="AW69" s="22">
        <v>28.64</v>
      </c>
      <c r="AX69" s="17">
        <v>1.1731843575419001</v>
      </c>
      <c r="AY69" s="18">
        <v>60</v>
      </c>
    </row>
    <row r="70" spans="1:51" s="11" customFormat="1" ht="21.4" customHeight="1" x14ac:dyDescent="0.2">
      <c r="A70" s="12" t="s">
        <v>47</v>
      </c>
      <c r="B70" s="12" t="s">
        <v>80</v>
      </c>
      <c r="C70" s="12" t="s">
        <v>94</v>
      </c>
      <c r="D70" s="13">
        <v>3.44</v>
      </c>
      <c r="E70" s="38"/>
      <c r="F70" s="47">
        <f t="shared" si="4"/>
        <v>500</v>
      </c>
      <c r="G70" s="43">
        <f t="shared" si="5"/>
        <v>0</v>
      </c>
      <c r="H70" s="41">
        <v>0.95652173913043481</v>
      </c>
      <c r="I70" s="14">
        <f t="shared" si="6"/>
        <v>500</v>
      </c>
      <c r="J70" s="60">
        <f t="shared" si="7"/>
        <v>140</v>
      </c>
      <c r="K70" s="15">
        <v>6</v>
      </c>
      <c r="L70" s="10"/>
      <c r="M70" s="14">
        <v>163255.81395348799</v>
      </c>
      <c r="N70" s="14">
        <v>561600</v>
      </c>
      <c r="O70" s="16">
        <v>467840</v>
      </c>
      <c r="P70" s="17">
        <v>1.20041039671683</v>
      </c>
      <c r="Q70" s="18">
        <v>60</v>
      </c>
      <c r="R70" s="10"/>
      <c r="S70" s="14">
        <v>251158.60755814001</v>
      </c>
      <c r="T70" s="14">
        <v>863985.61</v>
      </c>
      <c r="U70" s="16">
        <v>688000</v>
      </c>
      <c r="V70" s="17">
        <v>1.2557930377907001</v>
      </c>
      <c r="W70" s="18">
        <v>60</v>
      </c>
      <c r="X70" s="20">
        <v>60.174418604651201</v>
      </c>
      <c r="Y70" s="15">
        <v>207</v>
      </c>
      <c r="Z70" s="21">
        <v>137.6</v>
      </c>
      <c r="AA70" s="17">
        <v>1.5043604651162801</v>
      </c>
      <c r="AB70" s="18">
        <v>40</v>
      </c>
      <c r="AC70" s="10"/>
      <c r="AD70" s="20">
        <v>19.1860465116279</v>
      </c>
      <c r="AE70" s="15">
        <v>66</v>
      </c>
      <c r="AF70" s="22">
        <v>55.04</v>
      </c>
      <c r="AG70" s="17">
        <v>1.19912790697674</v>
      </c>
      <c r="AH70" s="18">
        <v>60</v>
      </c>
      <c r="AI70" s="20">
        <v>18.895348837209301</v>
      </c>
      <c r="AJ70" s="15">
        <v>65</v>
      </c>
      <c r="AK70" s="22">
        <v>55.04</v>
      </c>
      <c r="AL70" s="24">
        <v>1.18095930232558</v>
      </c>
      <c r="AM70" s="25">
        <v>20</v>
      </c>
      <c r="AN70" s="10"/>
      <c r="AO70" s="20">
        <v>18.604651162790699</v>
      </c>
      <c r="AP70" s="15">
        <v>64</v>
      </c>
      <c r="AQ70" s="22">
        <v>55.04</v>
      </c>
      <c r="AR70" s="17">
        <v>1.16279069767442</v>
      </c>
      <c r="AS70" s="18">
        <v>60</v>
      </c>
      <c r="AT70" s="10"/>
      <c r="AU70" s="20">
        <v>18.139534883720899</v>
      </c>
      <c r="AV70" s="20">
        <v>62.4</v>
      </c>
      <c r="AW70" s="22">
        <v>55.04</v>
      </c>
      <c r="AX70" s="17">
        <v>1.1337209302325599</v>
      </c>
      <c r="AY70" s="18">
        <v>60</v>
      </c>
    </row>
    <row r="71" spans="1:51" s="11" customFormat="1" ht="21.4" customHeight="1" x14ac:dyDescent="0.2">
      <c r="A71" s="12" t="s">
        <v>47</v>
      </c>
      <c r="B71" s="12" t="s">
        <v>80</v>
      </c>
      <c r="C71" s="12" t="s">
        <v>95</v>
      </c>
      <c r="D71" s="13">
        <v>1.83</v>
      </c>
      <c r="E71" s="38"/>
      <c r="F71" s="47">
        <f t="shared" si="4"/>
        <v>480</v>
      </c>
      <c r="G71" s="43">
        <f t="shared" si="5"/>
        <v>0</v>
      </c>
      <c r="H71" s="41">
        <v>0.9</v>
      </c>
      <c r="I71" s="14">
        <f t="shared" si="6"/>
        <v>480</v>
      </c>
      <c r="J71" s="60">
        <f t="shared" si="7"/>
        <v>140</v>
      </c>
      <c r="K71" s="15">
        <v>6</v>
      </c>
      <c r="L71" s="10"/>
      <c r="M71" s="14">
        <v>159153.00546448099</v>
      </c>
      <c r="N71" s="14">
        <v>291250</v>
      </c>
      <c r="O71" s="16">
        <v>248880</v>
      </c>
      <c r="P71" s="17">
        <v>1.1702426872388301</v>
      </c>
      <c r="Q71" s="18">
        <v>60</v>
      </c>
      <c r="R71" s="10"/>
      <c r="S71" s="14">
        <v>259899.404371585</v>
      </c>
      <c r="T71" s="14">
        <v>475615.91</v>
      </c>
      <c r="U71" s="16">
        <v>366000</v>
      </c>
      <c r="V71" s="17">
        <v>1.29949702185792</v>
      </c>
      <c r="W71" s="18">
        <v>60</v>
      </c>
      <c r="X71" s="20">
        <v>36.612021857923501</v>
      </c>
      <c r="Y71" s="15">
        <v>67</v>
      </c>
      <c r="Z71" s="21">
        <v>73.2</v>
      </c>
      <c r="AA71" s="17">
        <v>0.915300546448087</v>
      </c>
      <c r="AB71" s="18">
        <v>40</v>
      </c>
      <c r="AC71" s="10"/>
      <c r="AD71" s="20">
        <v>15.8469945355191</v>
      </c>
      <c r="AE71" s="15">
        <v>29</v>
      </c>
      <c r="AF71" s="22">
        <v>29.28</v>
      </c>
      <c r="AG71" s="17">
        <v>0.99043715846994496</v>
      </c>
      <c r="AH71" s="18">
        <v>60</v>
      </c>
      <c r="AI71" s="20">
        <v>0.54644808743169404</v>
      </c>
      <c r="AJ71" s="15">
        <v>1</v>
      </c>
      <c r="AK71" s="22">
        <v>29.28</v>
      </c>
      <c r="AL71" s="19">
        <v>3.4153005464480898E-2</v>
      </c>
      <c r="AM71" s="14">
        <v>0</v>
      </c>
      <c r="AN71" s="10"/>
      <c r="AO71" s="20">
        <v>16.393442622950801</v>
      </c>
      <c r="AP71" s="15">
        <v>30</v>
      </c>
      <c r="AQ71" s="22">
        <v>29.28</v>
      </c>
      <c r="AR71" s="17">
        <v>1.0245901639344299</v>
      </c>
      <c r="AS71" s="18">
        <v>60</v>
      </c>
      <c r="AT71" s="10"/>
      <c r="AU71" s="20">
        <v>16.1748633879781</v>
      </c>
      <c r="AV71" s="20">
        <v>29.6</v>
      </c>
      <c r="AW71" s="22">
        <v>29.28</v>
      </c>
      <c r="AX71" s="17">
        <v>1.0109289617486299</v>
      </c>
      <c r="AY71" s="18">
        <v>60</v>
      </c>
    </row>
    <row r="72" spans="1:51" s="11" customFormat="1" ht="21.4" customHeight="1" x14ac:dyDescent="0.2">
      <c r="A72" s="12" t="s">
        <v>47</v>
      </c>
      <c r="B72" s="12" t="s">
        <v>80</v>
      </c>
      <c r="C72" s="12" t="s">
        <v>96</v>
      </c>
      <c r="D72" s="13">
        <v>7.04</v>
      </c>
      <c r="E72" s="38"/>
      <c r="F72" s="47">
        <f t="shared" si="4"/>
        <v>120</v>
      </c>
      <c r="G72" s="43">
        <f t="shared" si="5"/>
        <v>0</v>
      </c>
      <c r="H72" s="41">
        <v>0.9375</v>
      </c>
      <c r="I72" s="14">
        <f t="shared" si="6"/>
        <v>120</v>
      </c>
      <c r="J72" s="60">
        <f t="shared" si="7"/>
        <v>0</v>
      </c>
      <c r="K72" s="15">
        <v>2</v>
      </c>
      <c r="L72" s="10"/>
      <c r="M72" s="14">
        <v>106937.5</v>
      </c>
      <c r="N72" s="14">
        <v>752840</v>
      </c>
      <c r="O72" s="16">
        <v>957440</v>
      </c>
      <c r="P72" s="19">
        <v>0.78630514705882404</v>
      </c>
      <c r="Q72" s="14">
        <v>0</v>
      </c>
      <c r="R72" s="10"/>
      <c r="S72" s="14">
        <v>109649.164772727</v>
      </c>
      <c r="T72" s="14">
        <v>771930.12</v>
      </c>
      <c r="U72" s="16">
        <v>1408000</v>
      </c>
      <c r="V72" s="19">
        <v>0.54824582386363596</v>
      </c>
      <c r="W72" s="14">
        <v>0</v>
      </c>
      <c r="X72" s="20">
        <v>20.3125</v>
      </c>
      <c r="Y72" s="15">
        <v>143</v>
      </c>
      <c r="Z72" s="21">
        <v>281.60000000000002</v>
      </c>
      <c r="AA72" s="19">
        <v>0.5078125</v>
      </c>
      <c r="AB72" s="14">
        <v>0</v>
      </c>
      <c r="AC72" s="10"/>
      <c r="AD72" s="20">
        <v>13.068181818181801</v>
      </c>
      <c r="AE72" s="15">
        <v>92</v>
      </c>
      <c r="AF72" s="22">
        <v>112.64</v>
      </c>
      <c r="AG72" s="17">
        <v>0.81676136363636398</v>
      </c>
      <c r="AH72" s="18">
        <v>60</v>
      </c>
      <c r="AI72" s="20">
        <v>4.8295454545454497</v>
      </c>
      <c r="AJ72" s="15">
        <v>34</v>
      </c>
      <c r="AK72" s="22">
        <v>112.64</v>
      </c>
      <c r="AL72" s="19">
        <v>0.30184659090909099</v>
      </c>
      <c r="AM72" s="14">
        <v>0</v>
      </c>
      <c r="AN72" s="10"/>
      <c r="AO72" s="20">
        <v>9.6590909090909101</v>
      </c>
      <c r="AP72" s="15">
        <v>68</v>
      </c>
      <c r="AQ72" s="22">
        <v>112.64</v>
      </c>
      <c r="AR72" s="19">
        <v>0.60369318181818199</v>
      </c>
      <c r="AS72" s="14">
        <v>0</v>
      </c>
      <c r="AT72" s="10"/>
      <c r="AU72" s="20">
        <v>13.863636363636401</v>
      </c>
      <c r="AV72" s="20">
        <v>97.6</v>
      </c>
      <c r="AW72" s="22">
        <v>112.64</v>
      </c>
      <c r="AX72" s="17">
        <v>0.86647727272727304</v>
      </c>
      <c r="AY72" s="18">
        <v>60</v>
      </c>
    </row>
    <row r="73" spans="1:51" s="11" customFormat="1" ht="21.4" customHeight="1" x14ac:dyDescent="0.2">
      <c r="A73" s="12" t="s">
        <v>47</v>
      </c>
      <c r="B73" s="12" t="s">
        <v>80</v>
      </c>
      <c r="C73" s="12" t="s">
        <v>97</v>
      </c>
      <c r="D73" s="13">
        <v>5.86</v>
      </c>
      <c r="E73" s="38"/>
      <c r="F73" s="47">
        <f t="shared" si="4"/>
        <v>160</v>
      </c>
      <c r="G73" s="43">
        <f t="shared" si="5"/>
        <v>0</v>
      </c>
      <c r="H73" s="41">
        <v>0.83870967741935487</v>
      </c>
      <c r="I73" s="14">
        <f t="shared" si="6"/>
        <v>160</v>
      </c>
      <c r="J73" s="60">
        <f t="shared" si="7"/>
        <v>0</v>
      </c>
      <c r="K73" s="15">
        <v>3</v>
      </c>
      <c r="L73" s="10"/>
      <c r="M73" s="14">
        <v>145767.918088737</v>
      </c>
      <c r="N73" s="14">
        <v>854200</v>
      </c>
      <c r="O73" s="16">
        <v>796960</v>
      </c>
      <c r="P73" s="17">
        <v>1.0718229271230699</v>
      </c>
      <c r="Q73" s="18">
        <v>60</v>
      </c>
      <c r="R73" s="10"/>
      <c r="S73" s="14">
        <v>298707.218430034</v>
      </c>
      <c r="T73" s="14">
        <v>1750424.3</v>
      </c>
      <c r="U73" s="16">
        <v>1172000</v>
      </c>
      <c r="V73" s="17">
        <v>1.4935360921501699</v>
      </c>
      <c r="W73" s="18">
        <v>60</v>
      </c>
      <c r="X73" s="20">
        <v>36.689419795221802</v>
      </c>
      <c r="Y73" s="15">
        <v>215</v>
      </c>
      <c r="Z73" s="21">
        <v>234.4</v>
      </c>
      <c r="AA73" s="17">
        <v>0.91723549488054601</v>
      </c>
      <c r="AB73" s="18">
        <v>40</v>
      </c>
      <c r="AC73" s="10"/>
      <c r="AD73" s="20">
        <v>7.3378839590443699</v>
      </c>
      <c r="AE73" s="15">
        <v>43</v>
      </c>
      <c r="AF73" s="22">
        <v>93.76</v>
      </c>
      <c r="AG73" s="19">
        <v>0.458617747440273</v>
      </c>
      <c r="AH73" s="14">
        <v>0</v>
      </c>
      <c r="AI73" s="20">
        <v>3.0716723549488099</v>
      </c>
      <c r="AJ73" s="15">
        <v>18</v>
      </c>
      <c r="AK73" s="22">
        <v>93.76</v>
      </c>
      <c r="AL73" s="19">
        <v>0.19197952218430001</v>
      </c>
      <c r="AM73" s="14">
        <v>0</v>
      </c>
      <c r="AN73" s="10"/>
      <c r="AO73" s="20">
        <v>10.580204778157</v>
      </c>
      <c r="AP73" s="15">
        <v>62</v>
      </c>
      <c r="AQ73" s="22">
        <v>93.76</v>
      </c>
      <c r="AR73" s="19">
        <v>0.66126279863481197</v>
      </c>
      <c r="AS73" s="14">
        <v>0</v>
      </c>
      <c r="AT73" s="10"/>
      <c r="AU73" s="20">
        <v>5.5972696245733804</v>
      </c>
      <c r="AV73" s="20">
        <v>32.799999999999997</v>
      </c>
      <c r="AW73" s="22">
        <v>93.76</v>
      </c>
      <c r="AX73" s="19">
        <v>0.349829351535836</v>
      </c>
      <c r="AY73" s="14">
        <v>0</v>
      </c>
    </row>
    <row r="74" spans="1:51" s="11" customFormat="1" ht="21.4" customHeight="1" x14ac:dyDescent="0.2">
      <c r="A74" s="12" t="s">
        <v>47</v>
      </c>
      <c r="B74" s="12" t="s">
        <v>80</v>
      </c>
      <c r="C74" s="12" t="s">
        <v>98</v>
      </c>
      <c r="D74" s="13">
        <v>2.9</v>
      </c>
      <c r="E74" s="38"/>
      <c r="F74" s="47">
        <f t="shared" si="4"/>
        <v>147</v>
      </c>
      <c r="G74" s="43">
        <f t="shared" si="5"/>
        <v>8.5294117647058965E-2</v>
      </c>
      <c r="H74" s="41">
        <v>0.76470588235294112</v>
      </c>
      <c r="I74" s="14">
        <f t="shared" si="6"/>
        <v>160</v>
      </c>
      <c r="J74" s="60">
        <f t="shared" si="7"/>
        <v>0</v>
      </c>
      <c r="K74" s="15">
        <v>3</v>
      </c>
      <c r="L74" s="10"/>
      <c r="M74" s="14">
        <v>137672.41379310301</v>
      </c>
      <c r="N74" s="14">
        <v>399250</v>
      </c>
      <c r="O74" s="16">
        <v>394400</v>
      </c>
      <c r="P74" s="17">
        <v>1.0122971602434101</v>
      </c>
      <c r="Q74" s="18">
        <v>60</v>
      </c>
      <c r="R74" s="10"/>
      <c r="S74" s="14">
        <v>180644.54137930999</v>
      </c>
      <c r="T74" s="14">
        <v>523869.17</v>
      </c>
      <c r="U74" s="16">
        <v>580000</v>
      </c>
      <c r="V74" s="19">
        <v>0.90322270689655204</v>
      </c>
      <c r="W74" s="14">
        <v>0</v>
      </c>
      <c r="X74" s="20">
        <v>33.1034482758621</v>
      </c>
      <c r="Y74" s="15">
        <v>96</v>
      </c>
      <c r="Z74" s="21">
        <v>116</v>
      </c>
      <c r="AA74" s="17">
        <v>0.82758620689655205</v>
      </c>
      <c r="AB74" s="18">
        <v>40</v>
      </c>
      <c r="AC74" s="10"/>
      <c r="AD74" s="20">
        <v>13.7931034482759</v>
      </c>
      <c r="AE74" s="15">
        <v>40</v>
      </c>
      <c r="AF74" s="22">
        <v>46.4</v>
      </c>
      <c r="AG74" s="17">
        <v>0.86206896551724099</v>
      </c>
      <c r="AH74" s="18">
        <v>60</v>
      </c>
      <c r="AI74" s="20">
        <v>6.55172413793104</v>
      </c>
      <c r="AJ74" s="15">
        <v>19</v>
      </c>
      <c r="AK74" s="22">
        <v>46.4</v>
      </c>
      <c r="AL74" s="19">
        <v>0.40948275862069</v>
      </c>
      <c r="AM74" s="14">
        <v>0</v>
      </c>
      <c r="AN74" s="10"/>
      <c r="AO74" s="20">
        <v>12.0689655172414</v>
      </c>
      <c r="AP74" s="15">
        <v>35</v>
      </c>
      <c r="AQ74" s="22">
        <v>46.4</v>
      </c>
      <c r="AR74" s="19">
        <v>0.75431034482758597</v>
      </c>
      <c r="AS74" s="14">
        <v>0</v>
      </c>
      <c r="AT74" s="10"/>
      <c r="AU74" s="20">
        <v>3.8620689655172402</v>
      </c>
      <c r="AV74" s="20">
        <v>11.2</v>
      </c>
      <c r="AW74" s="22">
        <v>46.4</v>
      </c>
      <c r="AX74" s="19">
        <v>0.24137931034482801</v>
      </c>
      <c r="AY74" s="14">
        <v>0</v>
      </c>
    </row>
    <row r="75" spans="1:51" s="11" customFormat="1" ht="21.4" customHeight="1" x14ac:dyDescent="0.2">
      <c r="A75" s="12" t="s">
        <v>99</v>
      </c>
      <c r="B75" s="12" t="s">
        <v>100</v>
      </c>
      <c r="C75" s="12" t="s">
        <v>101</v>
      </c>
      <c r="D75" s="13">
        <v>4.5599999999999996</v>
      </c>
      <c r="E75" s="38"/>
      <c r="F75" s="47">
        <f t="shared" si="4"/>
        <v>370</v>
      </c>
      <c r="G75" s="43">
        <f t="shared" si="5"/>
        <v>0</v>
      </c>
      <c r="H75" s="41">
        <v>0.91304347826086951</v>
      </c>
      <c r="I75" s="14">
        <f t="shared" si="6"/>
        <v>370</v>
      </c>
      <c r="J75" s="60">
        <f t="shared" si="7"/>
        <v>70</v>
      </c>
      <c r="K75" s="15">
        <v>5</v>
      </c>
      <c r="L75" s="10"/>
      <c r="M75" s="14">
        <v>152828.94736842101</v>
      </c>
      <c r="N75" s="14">
        <v>696900</v>
      </c>
      <c r="O75" s="16">
        <v>620160</v>
      </c>
      <c r="P75" s="17">
        <v>1.12374226006192</v>
      </c>
      <c r="Q75" s="18">
        <v>60</v>
      </c>
      <c r="R75" s="10"/>
      <c r="S75" s="14">
        <v>200791.13377193001</v>
      </c>
      <c r="T75" s="14">
        <v>915607.57</v>
      </c>
      <c r="U75" s="16">
        <v>912000</v>
      </c>
      <c r="V75" s="17">
        <v>1.00395566885965</v>
      </c>
      <c r="W75" s="18">
        <v>60</v>
      </c>
      <c r="X75" s="20">
        <v>41.008771929824597</v>
      </c>
      <c r="Y75" s="15">
        <v>187</v>
      </c>
      <c r="Z75" s="21">
        <v>182.4</v>
      </c>
      <c r="AA75" s="17">
        <v>1.0252192982456101</v>
      </c>
      <c r="AB75" s="18">
        <v>40</v>
      </c>
      <c r="AC75" s="10"/>
      <c r="AD75" s="20">
        <v>14.473684210526301</v>
      </c>
      <c r="AE75" s="15">
        <v>66</v>
      </c>
      <c r="AF75" s="22">
        <v>72.959999999999994</v>
      </c>
      <c r="AG75" s="17">
        <v>0.90460526315789502</v>
      </c>
      <c r="AH75" s="18">
        <v>60</v>
      </c>
      <c r="AI75" s="20">
        <v>14.2543859649123</v>
      </c>
      <c r="AJ75" s="15">
        <v>65</v>
      </c>
      <c r="AK75" s="22">
        <v>72.959999999999994</v>
      </c>
      <c r="AL75" s="24">
        <v>0.890899122807017</v>
      </c>
      <c r="AM75" s="25">
        <v>20</v>
      </c>
      <c r="AN75" s="10"/>
      <c r="AO75" s="20">
        <v>9.4298245614035103</v>
      </c>
      <c r="AP75" s="15">
        <v>43</v>
      </c>
      <c r="AQ75" s="22">
        <v>72.959999999999994</v>
      </c>
      <c r="AR75" s="19">
        <v>0.58936403508771895</v>
      </c>
      <c r="AS75" s="14">
        <v>0</v>
      </c>
      <c r="AT75" s="10"/>
      <c r="AU75" s="20">
        <v>15.175438596491199</v>
      </c>
      <c r="AV75" s="20">
        <v>69.2</v>
      </c>
      <c r="AW75" s="22">
        <v>72.959999999999994</v>
      </c>
      <c r="AX75" s="17">
        <v>0.94846491228070196</v>
      </c>
      <c r="AY75" s="18">
        <v>60</v>
      </c>
    </row>
    <row r="76" spans="1:51" s="11" customFormat="1" ht="21.4" customHeight="1" x14ac:dyDescent="0.2">
      <c r="A76" s="12" t="s">
        <v>99</v>
      </c>
      <c r="B76" s="12" t="s">
        <v>100</v>
      </c>
      <c r="C76" s="12" t="s">
        <v>102</v>
      </c>
      <c r="D76" s="13">
        <v>6.01</v>
      </c>
      <c r="E76" s="38"/>
      <c r="F76" s="47">
        <f t="shared" si="4"/>
        <v>350</v>
      </c>
      <c r="G76" s="43">
        <f t="shared" si="5"/>
        <v>0</v>
      </c>
      <c r="H76" s="41">
        <v>0.875</v>
      </c>
      <c r="I76" s="14">
        <f t="shared" si="6"/>
        <v>350</v>
      </c>
      <c r="J76" s="60">
        <f t="shared" si="7"/>
        <v>70</v>
      </c>
      <c r="K76" s="15">
        <v>5</v>
      </c>
      <c r="L76" s="10"/>
      <c r="M76" s="14">
        <v>162595.673876872</v>
      </c>
      <c r="N76" s="14">
        <v>977200</v>
      </c>
      <c r="O76" s="16">
        <v>817360</v>
      </c>
      <c r="P76" s="17">
        <v>1.19555642556523</v>
      </c>
      <c r="Q76" s="18">
        <v>60</v>
      </c>
      <c r="R76" s="10"/>
      <c r="S76" s="14">
        <v>247793.12146422599</v>
      </c>
      <c r="T76" s="14">
        <v>1489236.66</v>
      </c>
      <c r="U76" s="16">
        <v>1202000</v>
      </c>
      <c r="V76" s="17">
        <v>1.2389656073211299</v>
      </c>
      <c r="W76" s="18">
        <v>60</v>
      </c>
      <c r="X76" s="20">
        <v>47.420965058236298</v>
      </c>
      <c r="Y76" s="15">
        <v>285</v>
      </c>
      <c r="Z76" s="21">
        <v>240.4</v>
      </c>
      <c r="AA76" s="17">
        <v>1.18552412645591</v>
      </c>
      <c r="AB76" s="18">
        <v>40</v>
      </c>
      <c r="AC76" s="10"/>
      <c r="AD76" s="20">
        <v>8.4858569051580695</v>
      </c>
      <c r="AE76" s="15">
        <v>51</v>
      </c>
      <c r="AF76" s="22">
        <v>96.16</v>
      </c>
      <c r="AG76" s="19">
        <v>0.53036605657237901</v>
      </c>
      <c r="AH76" s="14">
        <v>0</v>
      </c>
      <c r="AI76" s="20">
        <v>11.647254575707199</v>
      </c>
      <c r="AJ76" s="15">
        <v>70</v>
      </c>
      <c r="AK76" s="22">
        <v>96.16</v>
      </c>
      <c r="AL76" s="19">
        <v>0.72795341098169697</v>
      </c>
      <c r="AM76" s="14">
        <v>0</v>
      </c>
      <c r="AN76" s="10"/>
      <c r="AO76" s="20">
        <v>15.1414309484193</v>
      </c>
      <c r="AP76" s="15">
        <v>91</v>
      </c>
      <c r="AQ76" s="22">
        <v>96.16</v>
      </c>
      <c r="AR76" s="17">
        <v>0.94633943427620604</v>
      </c>
      <c r="AS76" s="18">
        <v>60</v>
      </c>
      <c r="AT76" s="10"/>
      <c r="AU76" s="20">
        <v>15.8402662229617</v>
      </c>
      <c r="AV76" s="20">
        <v>95.2</v>
      </c>
      <c r="AW76" s="22">
        <v>96.16</v>
      </c>
      <c r="AX76" s="17">
        <v>0.99001663893510805</v>
      </c>
      <c r="AY76" s="18">
        <v>60</v>
      </c>
    </row>
    <row r="77" spans="1:51" s="11" customFormat="1" ht="21.4" customHeight="1" x14ac:dyDescent="0.2">
      <c r="A77" s="12" t="s">
        <v>99</v>
      </c>
      <c r="B77" s="12" t="s">
        <v>100</v>
      </c>
      <c r="C77" s="12" t="s">
        <v>103</v>
      </c>
      <c r="D77" s="13">
        <v>6.04</v>
      </c>
      <c r="E77" s="38"/>
      <c r="F77" s="47">
        <f t="shared" si="4"/>
        <v>180</v>
      </c>
      <c r="G77" s="43">
        <f t="shared" si="5"/>
        <v>0</v>
      </c>
      <c r="H77" s="41">
        <v>0.92682926829268297</v>
      </c>
      <c r="I77" s="14">
        <f t="shared" si="6"/>
        <v>180</v>
      </c>
      <c r="J77" s="60">
        <f t="shared" si="7"/>
        <v>0</v>
      </c>
      <c r="K77" s="15">
        <v>3</v>
      </c>
      <c r="L77" s="10"/>
      <c r="M77" s="14">
        <v>129635.76158940401</v>
      </c>
      <c r="N77" s="14">
        <v>783000</v>
      </c>
      <c r="O77" s="16">
        <v>821440</v>
      </c>
      <c r="P77" s="19">
        <v>0.95320412933385301</v>
      </c>
      <c r="Q77" s="18">
        <v>60</v>
      </c>
      <c r="R77" s="10"/>
      <c r="S77" s="14">
        <v>92356.680463576093</v>
      </c>
      <c r="T77" s="14">
        <v>557834.35</v>
      </c>
      <c r="U77" s="16">
        <v>1208000</v>
      </c>
      <c r="V77" s="19">
        <v>0.46178340231788101</v>
      </c>
      <c r="W77" s="14">
        <v>0</v>
      </c>
      <c r="X77" s="20">
        <v>22.019867549668898</v>
      </c>
      <c r="Y77" s="15">
        <v>133</v>
      </c>
      <c r="Z77" s="21">
        <v>241.6</v>
      </c>
      <c r="AA77" s="19">
        <v>0.55049668874172197</v>
      </c>
      <c r="AB77" s="14">
        <v>0</v>
      </c>
      <c r="AC77" s="10"/>
      <c r="AD77" s="20">
        <v>9.27152317880795</v>
      </c>
      <c r="AE77" s="15">
        <v>56</v>
      </c>
      <c r="AF77" s="22">
        <v>96.64</v>
      </c>
      <c r="AG77" s="19">
        <v>0.57947019867549698</v>
      </c>
      <c r="AH77" s="14">
        <v>0</v>
      </c>
      <c r="AI77" s="20">
        <v>9.7682119205298008</v>
      </c>
      <c r="AJ77" s="15">
        <v>59</v>
      </c>
      <c r="AK77" s="22">
        <v>96.64</v>
      </c>
      <c r="AL77" s="19">
        <v>0.61051324503311299</v>
      </c>
      <c r="AM77" s="14">
        <v>0</v>
      </c>
      <c r="AN77" s="10"/>
      <c r="AO77" s="20">
        <v>12.9139072847682</v>
      </c>
      <c r="AP77" s="15">
        <v>78</v>
      </c>
      <c r="AQ77" s="22">
        <v>96.64</v>
      </c>
      <c r="AR77" s="17">
        <v>0.80711920529801295</v>
      </c>
      <c r="AS77" s="18">
        <v>60</v>
      </c>
      <c r="AT77" s="10"/>
      <c r="AU77" s="20">
        <v>17.6158940397351</v>
      </c>
      <c r="AV77" s="20">
        <v>106.4</v>
      </c>
      <c r="AW77" s="22">
        <v>96.64</v>
      </c>
      <c r="AX77" s="17">
        <v>1.10099337748344</v>
      </c>
      <c r="AY77" s="18">
        <v>60</v>
      </c>
    </row>
    <row r="78" spans="1:51" s="11" customFormat="1" ht="21.4" customHeight="1" x14ac:dyDescent="0.2">
      <c r="A78" s="12" t="s">
        <v>99</v>
      </c>
      <c r="B78" s="12" t="s">
        <v>100</v>
      </c>
      <c r="C78" s="12" t="s">
        <v>104</v>
      </c>
      <c r="D78" s="13">
        <v>2.29</v>
      </c>
      <c r="E78" s="38"/>
      <c r="F78" s="47">
        <f t="shared" si="4"/>
        <v>480</v>
      </c>
      <c r="G78" s="43">
        <f t="shared" si="5"/>
        <v>0</v>
      </c>
      <c r="H78" s="41">
        <v>0.84615384615384615</v>
      </c>
      <c r="I78" s="14">
        <f t="shared" si="6"/>
        <v>480</v>
      </c>
      <c r="J78" s="60">
        <f t="shared" si="7"/>
        <v>140</v>
      </c>
      <c r="K78" s="15">
        <v>6</v>
      </c>
      <c r="L78" s="10"/>
      <c r="M78" s="14">
        <v>144890.82969432301</v>
      </c>
      <c r="N78" s="14">
        <v>331800</v>
      </c>
      <c r="O78" s="16">
        <v>311440</v>
      </c>
      <c r="P78" s="17">
        <v>1.0653737477523799</v>
      </c>
      <c r="Q78" s="18">
        <v>60</v>
      </c>
      <c r="R78" s="10"/>
      <c r="S78" s="14">
        <v>308951.92139738001</v>
      </c>
      <c r="T78" s="14">
        <v>707499.9</v>
      </c>
      <c r="U78" s="16">
        <v>458000</v>
      </c>
      <c r="V78" s="17">
        <v>1.5447596069869001</v>
      </c>
      <c r="W78" s="18">
        <v>60</v>
      </c>
      <c r="X78" s="20">
        <v>43.668122270742401</v>
      </c>
      <c r="Y78" s="15">
        <v>100</v>
      </c>
      <c r="Z78" s="21">
        <v>91.6</v>
      </c>
      <c r="AA78" s="17">
        <v>1.0917030567685599</v>
      </c>
      <c r="AB78" s="18">
        <v>40</v>
      </c>
      <c r="AC78" s="10"/>
      <c r="AD78" s="20">
        <v>20.0873362445415</v>
      </c>
      <c r="AE78" s="15">
        <v>46</v>
      </c>
      <c r="AF78" s="22">
        <v>36.64</v>
      </c>
      <c r="AG78" s="17">
        <v>1.25545851528384</v>
      </c>
      <c r="AH78" s="18">
        <v>60</v>
      </c>
      <c r="AI78" s="20">
        <v>10.0436681222707</v>
      </c>
      <c r="AJ78" s="15">
        <v>23</v>
      </c>
      <c r="AK78" s="22">
        <v>36.64</v>
      </c>
      <c r="AL78" s="19">
        <v>0.627729257641921</v>
      </c>
      <c r="AM78" s="14">
        <v>0</v>
      </c>
      <c r="AN78" s="10"/>
      <c r="AO78" s="20">
        <v>15.283842794759799</v>
      </c>
      <c r="AP78" s="15">
        <v>35</v>
      </c>
      <c r="AQ78" s="22">
        <v>36.64</v>
      </c>
      <c r="AR78" s="17">
        <v>0.95524017467248901</v>
      </c>
      <c r="AS78" s="18">
        <v>60</v>
      </c>
      <c r="AT78" s="10"/>
      <c r="AU78" s="20">
        <v>16.419213973799099</v>
      </c>
      <c r="AV78" s="20">
        <v>37.6</v>
      </c>
      <c r="AW78" s="22">
        <v>36.64</v>
      </c>
      <c r="AX78" s="17">
        <v>1.0262008733624499</v>
      </c>
      <c r="AY78" s="18">
        <v>60</v>
      </c>
    </row>
    <row r="79" spans="1:51" s="11" customFormat="1" ht="21.4" customHeight="1" x14ac:dyDescent="0.2">
      <c r="A79" s="12" t="s">
        <v>99</v>
      </c>
      <c r="B79" s="12" t="s">
        <v>100</v>
      </c>
      <c r="C79" s="12" t="s">
        <v>105</v>
      </c>
      <c r="D79" s="13">
        <v>4.7300000000000004</v>
      </c>
      <c r="E79" s="38"/>
      <c r="F79" s="47">
        <f t="shared" si="4"/>
        <v>160</v>
      </c>
      <c r="G79" s="43">
        <f t="shared" si="5"/>
        <v>0</v>
      </c>
      <c r="H79" s="41">
        <v>0.93103448275862066</v>
      </c>
      <c r="I79" s="14">
        <f t="shared" si="6"/>
        <v>160</v>
      </c>
      <c r="J79" s="60">
        <f t="shared" si="7"/>
        <v>0</v>
      </c>
      <c r="K79" s="15">
        <v>3</v>
      </c>
      <c r="L79" s="10"/>
      <c r="M79" s="14">
        <v>75137.420718816094</v>
      </c>
      <c r="N79" s="14">
        <v>355400</v>
      </c>
      <c r="O79" s="16">
        <v>643280</v>
      </c>
      <c r="P79" s="19">
        <v>0.55248103469717702</v>
      </c>
      <c r="Q79" s="14">
        <v>0</v>
      </c>
      <c r="R79" s="10"/>
      <c r="S79" s="14">
        <v>147600.66596194499</v>
      </c>
      <c r="T79" s="14">
        <v>698151.15</v>
      </c>
      <c r="U79" s="16">
        <v>946000</v>
      </c>
      <c r="V79" s="19">
        <v>0.73800332980972505</v>
      </c>
      <c r="W79" s="14">
        <v>0</v>
      </c>
      <c r="X79" s="20">
        <v>35.729386892177601</v>
      </c>
      <c r="Y79" s="15">
        <v>169</v>
      </c>
      <c r="Z79" s="21">
        <v>189.2</v>
      </c>
      <c r="AA79" s="17">
        <v>0.89323467230443998</v>
      </c>
      <c r="AB79" s="18">
        <v>40</v>
      </c>
      <c r="AC79" s="10"/>
      <c r="AD79" s="20">
        <v>17.124735729386899</v>
      </c>
      <c r="AE79" s="15">
        <v>81</v>
      </c>
      <c r="AF79" s="22">
        <v>75.680000000000007</v>
      </c>
      <c r="AG79" s="17">
        <v>1.0702959830866801</v>
      </c>
      <c r="AH79" s="18">
        <v>60</v>
      </c>
      <c r="AI79" s="20">
        <v>6.3424947145877404</v>
      </c>
      <c r="AJ79" s="15">
        <v>30</v>
      </c>
      <c r="AK79" s="22">
        <v>75.680000000000007</v>
      </c>
      <c r="AL79" s="19">
        <v>0.396405919661734</v>
      </c>
      <c r="AM79" s="14">
        <v>0</v>
      </c>
      <c r="AN79" s="10"/>
      <c r="AO79" s="20">
        <v>11.6279069767442</v>
      </c>
      <c r="AP79" s="15">
        <v>55</v>
      </c>
      <c r="AQ79" s="22">
        <v>75.680000000000007</v>
      </c>
      <c r="AR79" s="19">
        <v>0.72674418604651203</v>
      </c>
      <c r="AS79" s="14">
        <v>0</v>
      </c>
      <c r="AT79" s="10"/>
      <c r="AU79" s="20">
        <v>19.7885835095137</v>
      </c>
      <c r="AV79" s="20">
        <v>93.6</v>
      </c>
      <c r="AW79" s="22">
        <v>75.680000000000007</v>
      </c>
      <c r="AX79" s="17">
        <v>1.23678646934461</v>
      </c>
      <c r="AY79" s="18">
        <v>60</v>
      </c>
    </row>
    <row r="80" spans="1:51" s="11" customFormat="1" ht="21.4" customHeight="1" x14ac:dyDescent="0.2">
      <c r="A80" s="12" t="s">
        <v>99</v>
      </c>
      <c r="B80" s="12" t="s">
        <v>100</v>
      </c>
      <c r="C80" s="12" t="s">
        <v>106</v>
      </c>
      <c r="D80" s="13">
        <v>5.2</v>
      </c>
      <c r="E80" s="38"/>
      <c r="F80" s="47">
        <f t="shared" si="4"/>
        <v>160</v>
      </c>
      <c r="G80" s="43">
        <f t="shared" si="5"/>
        <v>0</v>
      </c>
      <c r="H80" s="41">
        <v>1</v>
      </c>
      <c r="I80" s="14">
        <f t="shared" si="6"/>
        <v>160</v>
      </c>
      <c r="J80" s="60">
        <f t="shared" si="7"/>
        <v>0</v>
      </c>
      <c r="K80" s="15">
        <v>3</v>
      </c>
      <c r="L80" s="10"/>
      <c r="M80" s="14">
        <v>156793.26923076899</v>
      </c>
      <c r="N80" s="14">
        <v>815325</v>
      </c>
      <c r="O80" s="16">
        <v>707200</v>
      </c>
      <c r="P80" s="17">
        <v>1.1528916855203599</v>
      </c>
      <c r="Q80" s="18">
        <v>60</v>
      </c>
      <c r="R80" s="10"/>
      <c r="S80" s="14">
        <v>172593.628846154</v>
      </c>
      <c r="T80" s="14">
        <v>897486.87</v>
      </c>
      <c r="U80" s="16">
        <v>1040000</v>
      </c>
      <c r="V80" s="19">
        <v>0.86296814423076895</v>
      </c>
      <c r="W80" s="14">
        <v>0</v>
      </c>
      <c r="X80" s="20">
        <v>35.384615384615401</v>
      </c>
      <c r="Y80" s="15">
        <v>184</v>
      </c>
      <c r="Z80" s="21">
        <v>208</v>
      </c>
      <c r="AA80" s="17">
        <v>0.88461538461538503</v>
      </c>
      <c r="AB80" s="18">
        <v>40</v>
      </c>
      <c r="AC80" s="10"/>
      <c r="AD80" s="20">
        <v>12.115384615384601</v>
      </c>
      <c r="AE80" s="15">
        <v>63</v>
      </c>
      <c r="AF80" s="22">
        <v>83.2</v>
      </c>
      <c r="AG80" s="19">
        <v>0.75721153846153799</v>
      </c>
      <c r="AH80" s="14">
        <v>0</v>
      </c>
      <c r="AI80" s="20">
        <v>8.6538461538461497</v>
      </c>
      <c r="AJ80" s="15">
        <v>45</v>
      </c>
      <c r="AK80" s="22">
        <v>83.2</v>
      </c>
      <c r="AL80" s="19">
        <v>0.54086538461538503</v>
      </c>
      <c r="AM80" s="14">
        <v>0</v>
      </c>
      <c r="AN80" s="10"/>
      <c r="AO80" s="20">
        <v>11.153846153846199</v>
      </c>
      <c r="AP80" s="15">
        <v>58</v>
      </c>
      <c r="AQ80" s="22">
        <v>83.2</v>
      </c>
      <c r="AR80" s="19">
        <v>0.69711538461538503</v>
      </c>
      <c r="AS80" s="14">
        <v>0</v>
      </c>
      <c r="AT80" s="10"/>
      <c r="AU80" s="20">
        <v>19.076923076923102</v>
      </c>
      <c r="AV80" s="20">
        <v>99.2</v>
      </c>
      <c r="AW80" s="22">
        <v>83.2</v>
      </c>
      <c r="AX80" s="17">
        <v>1.1923076923076901</v>
      </c>
      <c r="AY80" s="18">
        <v>60</v>
      </c>
    </row>
    <row r="81" spans="1:51" s="11" customFormat="1" ht="21.4" customHeight="1" x14ac:dyDescent="0.2">
      <c r="A81" s="12" t="s">
        <v>99</v>
      </c>
      <c r="B81" s="12" t="s">
        <v>100</v>
      </c>
      <c r="C81" s="12" t="s">
        <v>107</v>
      </c>
      <c r="D81" s="13">
        <v>5.04</v>
      </c>
      <c r="E81" s="38"/>
      <c r="F81" s="47">
        <f t="shared" si="4"/>
        <v>160</v>
      </c>
      <c r="G81" s="43">
        <f t="shared" si="5"/>
        <v>0</v>
      </c>
      <c r="H81" s="41">
        <v>0.95652173913043481</v>
      </c>
      <c r="I81" s="14">
        <f t="shared" si="6"/>
        <v>160</v>
      </c>
      <c r="J81" s="60">
        <f t="shared" si="7"/>
        <v>0</v>
      </c>
      <c r="K81" s="15">
        <v>3</v>
      </c>
      <c r="L81" s="10"/>
      <c r="M81" s="14">
        <v>98095.238095238106</v>
      </c>
      <c r="N81" s="14">
        <v>494400</v>
      </c>
      <c r="O81" s="16">
        <v>685440</v>
      </c>
      <c r="P81" s="19">
        <v>0.72128851540616201</v>
      </c>
      <c r="Q81" s="14">
        <v>0</v>
      </c>
      <c r="R81" s="10"/>
      <c r="S81" s="14">
        <v>218690.90674603201</v>
      </c>
      <c r="T81" s="14">
        <v>1102202.17</v>
      </c>
      <c r="U81" s="16">
        <v>1008000</v>
      </c>
      <c r="V81" s="17">
        <v>1.09345453373016</v>
      </c>
      <c r="W81" s="18">
        <v>60</v>
      </c>
      <c r="X81" s="20">
        <v>43.0555555555556</v>
      </c>
      <c r="Y81" s="15">
        <v>217</v>
      </c>
      <c r="Z81" s="21">
        <v>201.6</v>
      </c>
      <c r="AA81" s="17">
        <v>1.0763888888888899</v>
      </c>
      <c r="AB81" s="18">
        <v>40</v>
      </c>
      <c r="AC81" s="10"/>
      <c r="AD81" s="20">
        <v>7.9365079365079403</v>
      </c>
      <c r="AE81" s="15">
        <v>40</v>
      </c>
      <c r="AF81" s="22">
        <v>80.64</v>
      </c>
      <c r="AG81" s="19">
        <v>0.49603174603174599</v>
      </c>
      <c r="AH81" s="14">
        <v>0</v>
      </c>
      <c r="AI81" s="20">
        <v>7.5396825396825404</v>
      </c>
      <c r="AJ81" s="15">
        <v>38</v>
      </c>
      <c r="AK81" s="22">
        <v>80.64</v>
      </c>
      <c r="AL81" s="19">
        <v>0.471230158730159</v>
      </c>
      <c r="AM81" s="14">
        <v>0</v>
      </c>
      <c r="AN81" s="10"/>
      <c r="AO81" s="20">
        <v>11.9047619047619</v>
      </c>
      <c r="AP81" s="15">
        <v>60</v>
      </c>
      <c r="AQ81" s="22">
        <v>80.64</v>
      </c>
      <c r="AR81" s="19">
        <v>0.74404761904761896</v>
      </c>
      <c r="AS81" s="14">
        <v>0</v>
      </c>
      <c r="AT81" s="10"/>
      <c r="AU81" s="20">
        <v>15.0793650793651</v>
      </c>
      <c r="AV81" s="20">
        <v>76</v>
      </c>
      <c r="AW81" s="22">
        <v>80.64</v>
      </c>
      <c r="AX81" s="17">
        <v>0.942460317460317</v>
      </c>
      <c r="AY81" s="18">
        <v>60</v>
      </c>
    </row>
    <row r="82" spans="1:51" s="11" customFormat="1" ht="21.4" customHeight="1" x14ac:dyDescent="0.2">
      <c r="A82" s="12" t="s">
        <v>99</v>
      </c>
      <c r="B82" s="12" t="s">
        <v>100</v>
      </c>
      <c r="C82" s="12" t="s">
        <v>108</v>
      </c>
      <c r="D82" s="13">
        <v>3.9</v>
      </c>
      <c r="E82" s="38"/>
      <c r="F82" s="47">
        <f t="shared" si="4"/>
        <v>350</v>
      </c>
      <c r="G82" s="43">
        <f t="shared" si="5"/>
        <v>0</v>
      </c>
      <c r="H82" s="41">
        <v>0.88461538461538458</v>
      </c>
      <c r="I82" s="14">
        <f t="shared" si="6"/>
        <v>350</v>
      </c>
      <c r="J82" s="60">
        <f t="shared" si="7"/>
        <v>70</v>
      </c>
      <c r="K82" s="15">
        <v>5</v>
      </c>
      <c r="L82" s="10"/>
      <c r="M82" s="14">
        <v>140448.717948718</v>
      </c>
      <c r="N82" s="14">
        <v>547750</v>
      </c>
      <c r="O82" s="16">
        <v>530400</v>
      </c>
      <c r="P82" s="17">
        <v>1.0327111613876301</v>
      </c>
      <c r="Q82" s="18">
        <v>60</v>
      </c>
      <c r="R82" s="10"/>
      <c r="S82" s="14">
        <v>442433.94871794898</v>
      </c>
      <c r="T82" s="14">
        <v>1725492.4</v>
      </c>
      <c r="U82" s="16">
        <v>780000</v>
      </c>
      <c r="V82" s="17">
        <v>2.2121697435897398</v>
      </c>
      <c r="W82" s="18">
        <v>60</v>
      </c>
      <c r="X82" s="20">
        <v>54.615384615384599</v>
      </c>
      <c r="Y82" s="15">
        <v>213</v>
      </c>
      <c r="Z82" s="21">
        <v>156</v>
      </c>
      <c r="AA82" s="17">
        <v>1.3653846153846201</v>
      </c>
      <c r="AB82" s="18">
        <v>40</v>
      </c>
      <c r="AC82" s="10"/>
      <c r="AD82" s="20">
        <v>13.846153846153801</v>
      </c>
      <c r="AE82" s="15">
        <v>54</v>
      </c>
      <c r="AF82" s="22">
        <v>62.4</v>
      </c>
      <c r="AG82" s="17">
        <v>0.86538461538461497</v>
      </c>
      <c r="AH82" s="18">
        <v>60</v>
      </c>
      <c r="AI82" s="20">
        <v>12.051282051282101</v>
      </c>
      <c r="AJ82" s="15">
        <v>47</v>
      </c>
      <c r="AK82" s="22">
        <v>62.4</v>
      </c>
      <c r="AL82" s="19">
        <v>0.75320512820512797</v>
      </c>
      <c r="AM82" s="14">
        <v>0</v>
      </c>
      <c r="AN82" s="10"/>
      <c r="AO82" s="20">
        <v>11.025641025641001</v>
      </c>
      <c r="AP82" s="15">
        <v>43</v>
      </c>
      <c r="AQ82" s="22">
        <v>62.4</v>
      </c>
      <c r="AR82" s="19">
        <v>0.68910256410256399</v>
      </c>
      <c r="AS82" s="14">
        <v>0</v>
      </c>
      <c r="AT82" s="10"/>
      <c r="AU82" s="20">
        <v>14.461538461538501</v>
      </c>
      <c r="AV82" s="20">
        <v>56.4</v>
      </c>
      <c r="AW82" s="22">
        <v>62.4</v>
      </c>
      <c r="AX82" s="17">
        <v>0.90384615384615397</v>
      </c>
      <c r="AY82" s="18">
        <v>60</v>
      </c>
    </row>
    <row r="83" spans="1:51" s="11" customFormat="1" ht="21.4" customHeight="1" x14ac:dyDescent="0.2">
      <c r="A83" s="12" t="s">
        <v>99</v>
      </c>
      <c r="B83" s="12" t="s">
        <v>100</v>
      </c>
      <c r="C83" s="12" t="s">
        <v>109</v>
      </c>
      <c r="D83" s="13">
        <v>2.65</v>
      </c>
      <c r="E83" s="38"/>
      <c r="F83" s="47">
        <f t="shared" si="4"/>
        <v>120</v>
      </c>
      <c r="G83" s="43">
        <f t="shared" si="5"/>
        <v>0</v>
      </c>
      <c r="H83" s="41">
        <v>0.82352941176470584</v>
      </c>
      <c r="I83" s="14">
        <f t="shared" si="6"/>
        <v>120</v>
      </c>
      <c r="J83" s="60">
        <f t="shared" si="7"/>
        <v>0</v>
      </c>
      <c r="K83" s="15">
        <v>2</v>
      </c>
      <c r="L83" s="10"/>
      <c r="M83" s="14">
        <v>107245.28301886799</v>
      </c>
      <c r="N83" s="14">
        <v>284200</v>
      </c>
      <c r="O83" s="16">
        <v>360400</v>
      </c>
      <c r="P83" s="19">
        <v>0.78856825749167603</v>
      </c>
      <c r="Q83" s="14">
        <v>0</v>
      </c>
      <c r="R83" s="10"/>
      <c r="S83" s="14">
        <v>136640.256603774</v>
      </c>
      <c r="T83" s="14">
        <v>362096.68</v>
      </c>
      <c r="U83" s="16">
        <v>530000</v>
      </c>
      <c r="V83" s="19">
        <v>0.68320128301886796</v>
      </c>
      <c r="W83" s="14">
        <v>0</v>
      </c>
      <c r="X83" s="20">
        <v>22.641509433962302</v>
      </c>
      <c r="Y83" s="15">
        <v>60</v>
      </c>
      <c r="Z83" s="21">
        <v>106</v>
      </c>
      <c r="AA83" s="19">
        <v>0.56603773584905703</v>
      </c>
      <c r="AB83" s="14">
        <v>0</v>
      </c>
      <c r="AC83" s="10"/>
      <c r="AD83" s="20">
        <v>9.0566037735849108</v>
      </c>
      <c r="AE83" s="15">
        <v>24</v>
      </c>
      <c r="AF83" s="22">
        <v>42.4</v>
      </c>
      <c r="AG83" s="19">
        <v>0.56603773584905703</v>
      </c>
      <c r="AH83" s="14">
        <v>0</v>
      </c>
      <c r="AI83" s="20">
        <v>3.7735849056603801</v>
      </c>
      <c r="AJ83" s="15">
        <v>10</v>
      </c>
      <c r="AK83" s="22">
        <v>42.4</v>
      </c>
      <c r="AL83" s="19">
        <v>0.235849056603774</v>
      </c>
      <c r="AM83" s="14">
        <v>0</v>
      </c>
      <c r="AN83" s="10"/>
      <c r="AO83" s="20">
        <v>15.094339622641501</v>
      </c>
      <c r="AP83" s="15">
        <v>40</v>
      </c>
      <c r="AQ83" s="22">
        <v>42.4</v>
      </c>
      <c r="AR83" s="17">
        <v>0.94339622641509402</v>
      </c>
      <c r="AS83" s="18">
        <v>60</v>
      </c>
      <c r="AT83" s="10"/>
      <c r="AU83" s="20">
        <v>13.735849056603801</v>
      </c>
      <c r="AV83" s="20">
        <v>36.4</v>
      </c>
      <c r="AW83" s="22">
        <v>42.4</v>
      </c>
      <c r="AX83" s="17">
        <v>0.85849056603773599</v>
      </c>
      <c r="AY83" s="18">
        <v>60</v>
      </c>
    </row>
    <row r="84" spans="1:51" s="11" customFormat="1" ht="21.4" customHeight="1" x14ac:dyDescent="0.2">
      <c r="A84" s="12" t="s">
        <v>99</v>
      </c>
      <c r="B84" s="12" t="s">
        <v>100</v>
      </c>
      <c r="C84" s="12" t="s">
        <v>110</v>
      </c>
      <c r="D84" s="13">
        <v>4.07</v>
      </c>
      <c r="E84" s="38"/>
      <c r="F84" s="47">
        <f t="shared" si="4"/>
        <v>100</v>
      </c>
      <c r="G84" s="43">
        <f t="shared" si="5"/>
        <v>0</v>
      </c>
      <c r="H84" s="41">
        <v>0.95833333333333337</v>
      </c>
      <c r="I84" s="14">
        <f t="shared" si="6"/>
        <v>100</v>
      </c>
      <c r="J84" s="60">
        <f t="shared" si="7"/>
        <v>0</v>
      </c>
      <c r="K84" s="15">
        <v>2</v>
      </c>
      <c r="L84" s="10"/>
      <c r="M84" s="14">
        <v>76897.039312039298</v>
      </c>
      <c r="N84" s="14">
        <v>312970.95</v>
      </c>
      <c r="O84" s="16">
        <v>553520</v>
      </c>
      <c r="P84" s="19">
        <v>0.56541940670617097</v>
      </c>
      <c r="Q84" s="14">
        <v>0</v>
      </c>
      <c r="R84" s="10"/>
      <c r="S84" s="14">
        <v>411313.363636364</v>
      </c>
      <c r="T84" s="14">
        <v>1674045.39</v>
      </c>
      <c r="U84" s="16">
        <v>814000</v>
      </c>
      <c r="V84" s="17">
        <v>2.0565668181818202</v>
      </c>
      <c r="W84" s="18">
        <v>60</v>
      </c>
      <c r="X84" s="20">
        <v>53.316953316953303</v>
      </c>
      <c r="Y84" s="15">
        <v>217</v>
      </c>
      <c r="Z84" s="21">
        <v>162.80000000000001</v>
      </c>
      <c r="AA84" s="17">
        <v>1.33292383292383</v>
      </c>
      <c r="AB84" s="18">
        <v>40</v>
      </c>
      <c r="AC84" s="10"/>
      <c r="AD84" s="20">
        <v>8.8452088452088393</v>
      </c>
      <c r="AE84" s="15">
        <v>36</v>
      </c>
      <c r="AF84" s="22">
        <v>65.12</v>
      </c>
      <c r="AG84" s="19">
        <v>0.55282555282555301</v>
      </c>
      <c r="AH84" s="14">
        <v>0</v>
      </c>
      <c r="AI84" s="20">
        <v>8.5995085995085994</v>
      </c>
      <c r="AJ84" s="15">
        <v>35</v>
      </c>
      <c r="AK84" s="22">
        <v>65.12</v>
      </c>
      <c r="AL84" s="19">
        <v>0.53746928746928802</v>
      </c>
      <c r="AM84" s="14">
        <v>0</v>
      </c>
      <c r="AN84" s="10"/>
      <c r="AO84" s="20">
        <v>10.0737100737101</v>
      </c>
      <c r="AP84" s="15">
        <v>41</v>
      </c>
      <c r="AQ84" s="22">
        <v>65.12</v>
      </c>
      <c r="AR84" s="19">
        <v>0.62960687960688</v>
      </c>
      <c r="AS84" s="14">
        <v>0</v>
      </c>
      <c r="AT84" s="10"/>
      <c r="AU84" s="20">
        <v>11.302211302211299</v>
      </c>
      <c r="AV84" s="20">
        <v>46</v>
      </c>
      <c r="AW84" s="22">
        <v>65.12</v>
      </c>
      <c r="AX84" s="19">
        <v>0.70638820638820599</v>
      </c>
      <c r="AY84" s="14">
        <v>0</v>
      </c>
    </row>
    <row r="85" spans="1:51" s="11" customFormat="1" ht="21.4" customHeight="1" x14ac:dyDescent="0.2">
      <c r="A85" s="12" t="s">
        <v>99</v>
      </c>
      <c r="B85" s="12" t="s">
        <v>100</v>
      </c>
      <c r="C85" s="12" t="s">
        <v>111</v>
      </c>
      <c r="D85" s="13">
        <v>2.35</v>
      </c>
      <c r="E85" s="38"/>
      <c r="F85" s="47">
        <f t="shared" si="4"/>
        <v>220</v>
      </c>
      <c r="G85" s="43">
        <f t="shared" si="5"/>
        <v>0</v>
      </c>
      <c r="H85" s="41">
        <v>1</v>
      </c>
      <c r="I85" s="14">
        <f t="shared" si="6"/>
        <v>220</v>
      </c>
      <c r="J85" s="60">
        <f t="shared" si="7"/>
        <v>0</v>
      </c>
      <c r="K85" s="15">
        <v>4</v>
      </c>
      <c r="L85" s="10"/>
      <c r="M85" s="14">
        <v>104170.212765957</v>
      </c>
      <c r="N85" s="14">
        <v>244800</v>
      </c>
      <c r="O85" s="16">
        <v>319600</v>
      </c>
      <c r="P85" s="19">
        <v>0.76595744680851097</v>
      </c>
      <c r="Q85" s="14">
        <v>0</v>
      </c>
      <c r="R85" s="10"/>
      <c r="S85" s="14">
        <v>362556.43404255301</v>
      </c>
      <c r="T85" s="14">
        <v>852007.62</v>
      </c>
      <c r="U85" s="16">
        <v>470000</v>
      </c>
      <c r="V85" s="17">
        <v>1.81278217021277</v>
      </c>
      <c r="W85" s="18">
        <v>60</v>
      </c>
      <c r="X85" s="20">
        <v>84.255319148936195</v>
      </c>
      <c r="Y85" s="15">
        <v>198</v>
      </c>
      <c r="Z85" s="21">
        <v>94</v>
      </c>
      <c r="AA85" s="17">
        <v>2.1063829787234001</v>
      </c>
      <c r="AB85" s="18">
        <v>40</v>
      </c>
      <c r="AC85" s="10"/>
      <c r="AD85" s="20">
        <v>17.872340425531899</v>
      </c>
      <c r="AE85" s="15">
        <v>42</v>
      </c>
      <c r="AF85" s="22">
        <v>37.6</v>
      </c>
      <c r="AG85" s="17">
        <v>1.1170212765957399</v>
      </c>
      <c r="AH85" s="18">
        <v>60</v>
      </c>
      <c r="AI85" s="20">
        <v>9.7872340425531892</v>
      </c>
      <c r="AJ85" s="15">
        <v>23</v>
      </c>
      <c r="AK85" s="22">
        <v>37.6</v>
      </c>
      <c r="AL85" s="19">
        <v>0.61170212765957399</v>
      </c>
      <c r="AM85" s="14">
        <v>0</v>
      </c>
      <c r="AN85" s="10"/>
      <c r="AO85" s="20">
        <v>9.3617021276595693</v>
      </c>
      <c r="AP85" s="15">
        <v>22</v>
      </c>
      <c r="AQ85" s="22">
        <v>37.6</v>
      </c>
      <c r="AR85" s="19">
        <v>0.58510638297872297</v>
      </c>
      <c r="AS85" s="14">
        <v>0</v>
      </c>
      <c r="AT85" s="10"/>
      <c r="AU85" s="20">
        <v>26.553191489361701</v>
      </c>
      <c r="AV85" s="20">
        <v>62.4</v>
      </c>
      <c r="AW85" s="22">
        <v>37.6</v>
      </c>
      <c r="AX85" s="17">
        <v>1.6595744680851101</v>
      </c>
      <c r="AY85" s="18">
        <v>60</v>
      </c>
    </row>
    <row r="86" spans="1:51" s="11" customFormat="1" ht="21.4" customHeight="1" x14ac:dyDescent="0.2">
      <c r="A86" s="12" t="s">
        <v>99</v>
      </c>
      <c r="B86" s="12" t="s">
        <v>100</v>
      </c>
      <c r="C86" s="12" t="s">
        <v>112</v>
      </c>
      <c r="D86" s="13">
        <v>2.86</v>
      </c>
      <c r="E86" s="38"/>
      <c r="F86" s="47">
        <f t="shared" si="4"/>
        <v>240</v>
      </c>
      <c r="G86" s="43">
        <f t="shared" si="5"/>
        <v>0</v>
      </c>
      <c r="H86" s="41">
        <v>1</v>
      </c>
      <c r="I86" s="14">
        <f t="shared" si="6"/>
        <v>240</v>
      </c>
      <c r="J86" s="60">
        <f t="shared" si="7"/>
        <v>0</v>
      </c>
      <c r="K86" s="15">
        <v>4</v>
      </c>
      <c r="L86" s="10"/>
      <c r="M86" s="14">
        <v>171121.19230769199</v>
      </c>
      <c r="N86" s="14">
        <v>489406.61</v>
      </c>
      <c r="O86" s="16">
        <v>388960</v>
      </c>
      <c r="P86" s="17">
        <v>1.25824406108597</v>
      </c>
      <c r="Q86" s="18">
        <v>60</v>
      </c>
      <c r="R86" s="10"/>
      <c r="S86" s="14">
        <v>275520.33566433599</v>
      </c>
      <c r="T86" s="14">
        <v>787988.16</v>
      </c>
      <c r="U86" s="16">
        <v>572000</v>
      </c>
      <c r="V86" s="17">
        <v>1.37760167832168</v>
      </c>
      <c r="W86" s="18">
        <v>60</v>
      </c>
      <c r="X86" s="20">
        <v>20.979020979021001</v>
      </c>
      <c r="Y86" s="15">
        <v>60</v>
      </c>
      <c r="Z86" s="21">
        <v>114.4</v>
      </c>
      <c r="AA86" s="19">
        <v>0.52447552447552404</v>
      </c>
      <c r="AB86" s="14">
        <v>0</v>
      </c>
      <c r="AC86" s="10"/>
      <c r="AD86" s="20">
        <v>8.7412587412587399</v>
      </c>
      <c r="AE86" s="15">
        <v>25</v>
      </c>
      <c r="AF86" s="22">
        <v>45.76</v>
      </c>
      <c r="AG86" s="19">
        <v>0.54632867132867102</v>
      </c>
      <c r="AH86" s="14">
        <v>0</v>
      </c>
      <c r="AI86" s="20">
        <v>6.6433566433566398</v>
      </c>
      <c r="AJ86" s="15">
        <v>19</v>
      </c>
      <c r="AK86" s="22">
        <v>45.76</v>
      </c>
      <c r="AL86" s="19">
        <v>0.41520979020978999</v>
      </c>
      <c r="AM86" s="14">
        <v>0</v>
      </c>
      <c r="AN86" s="10"/>
      <c r="AO86" s="20">
        <v>18.181818181818201</v>
      </c>
      <c r="AP86" s="15">
        <v>52</v>
      </c>
      <c r="AQ86" s="22">
        <v>45.76</v>
      </c>
      <c r="AR86" s="17">
        <v>1.13636363636364</v>
      </c>
      <c r="AS86" s="18">
        <v>60</v>
      </c>
      <c r="AT86" s="10"/>
      <c r="AU86" s="20">
        <v>17.622377622377599</v>
      </c>
      <c r="AV86" s="20">
        <v>50.4</v>
      </c>
      <c r="AW86" s="22">
        <v>45.76</v>
      </c>
      <c r="AX86" s="17">
        <v>1.1013986013985999</v>
      </c>
      <c r="AY86" s="18">
        <v>60</v>
      </c>
    </row>
    <row r="87" spans="1:51" s="11" customFormat="1" ht="21.4" customHeight="1" x14ac:dyDescent="0.2">
      <c r="A87" s="12" t="s">
        <v>99</v>
      </c>
      <c r="B87" s="12" t="s">
        <v>100</v>
      </c>
      <c r="C87" s="12" t="s">
        <v>113</v>
      </c>
      <c r="D87" s="13">
        <v>1.78</v>
      </c>
      <c r="E87" s="38"/>
      <c r="F87" s="47">
        <f t="shared" si="4"/>
        <v>100</v>
      </c>
      <c r="G87" s="43">
        <f t="shared" si="5"/>
        <v>0</v>
      </c>
      <c r="H87" s="41">
        <v>1</v>
      </c>
      <c r="I87" s="14">
        <f t="shared" si="6"/>
        <v>100</v>
      </c>
      <c r="J87" s="60">
        <f t="shared" si="7"/>
        <v>0</v>
      </c>
      <c r="K87" s="15">
        <v>2</v>
      </c>
      <c r="L87" s="10"/>
      <c r="M87" s="14">
        <v>87134.831460674206</v>
      </c>
      <c r="N87" s="14">
        <v>155100</v>
      </c>
      <c r="O87" s="16">
        <v>242080</v>
      </c>
      <c r="P87" s="19">
        <v>0.64069729015201604</v>
      </c>
      <c r="Q87" s="14">
        <v>0</v>
      </c>
      <c r="R87" s="10"/>
      <c r="S87" s="14">
        <v>63620.039325842699</v>
      </c>
      <c r="T87" s="14">
        <v>113243.67</v>
      </c>
      <c r="U87" s="16">
        <v>356000</v>
      </c>
      <c r="V87" s="19">
        <v>0.31810019662921302</v>
      </c>
      <c r="W87" s="14">
        <v>0</v>
      </c>
      <c r="X87" s="20">
        <v>45.505617977528097</v>
      </c>
      <c r="Y87" s="15">
        <v>81</v>
      </c>
      <c r="Z87" s="21">
        <v>71.2</v>
      </c>
      <c r="AA87" s="17">
        <v>1.1376404494382</v>
      </c>
      <c r="AB87" s="18">
        <v>40</v>
      </c>
      <c r="AC87" s="10"/>
      <c r="AD87" s="20">
        <v>6.7415730337078603</v>
      </c>
      <c r="AE87" s="15">
        <v>12</v>
      </c>
      <c r="AF87" s="22">
        <v>28.48</v>
      </c>
      <c r="AG87" s="19">
        <v>0.42134831460674199</v>
      </c>
      <c r="AH87" s="14">
        <v>0</v>
      </c>
      <c r="AI87" s="20">
        <v>18.539325842696599</v>
      </c>
      <c r="AJ87" s="15">
        <v>33</v>
      </c>
      <c r="AK87" s="22">
        <v>28.48</v>
      </c>
      <c r="AL87" s="19">
        <v>1.1587078651685401</v>
      </c>
      <c r="AM87" s="14">
        <v>0</v>
      </c>
      <c r="AN87" s="10"/>
      <c r="AO87" s="20">
        <v>9.5505617977528097</v>
      </c>
      <c r="AP87" s="15">
        <v>17</v>
      </c>
      <c r="AQ87" s="22">
        <v>28.48</v>
      </c>
      <c r="AR87" s="19">
        <v>0.59691011235955105</v>
      </c>
      <c r="AS87" s="14">
        <v>0</v>
      </c>
      <c r="AT87" s="10"/>
      <c r="AU87" s="20">
        <v>19.101123595505602</v>
      </c>
      <c r="AV87" s="20">
        <v>34</v>
      </c>
      <c r="AW87" s="22">
        <v>28.48</v>
      </c>
      <c r="AX87" s="17">
        <v>1.1938202247191001</v>
      </c>
      <c r="AY87" s="18">
        <v>60</v>
      </c>
    </row>
    <row r="88" spans="1:51" s="11" customFormat="1" ht="21.4" customHeight="1" x14ac:dyDescent="0.2">
      <c r="A88" s="12" t="s">
        <v>99</v>
      </c>
      <c r="B88" s="12" t="s">
        <v>114</v>
      </c>
      <c r="C88" s="12" t="s">
        <v>115</v>
      </c>
      <c r="D88" s="13">
        <v>5.58</v>
      </c>
      <c r="E88" s="38"/>
      <c r="F88" s="47">
        <f t="shared" si="4"/>
        <v>60</v>
      </c>
      <c r="G88" s="43">
        <f t="shared" si="5"/>
        <v>0</v>
      </c>
      <c r="H88" s="41">
        <v>0.84210526315789469</v>
      </c>
      <c r="I88" s="14">
        <f t="shared" si="6"/>
        <v>60</v>
      </c>
      <c r="J88" s="60">
        <f t="shared" si="7"/>
        <v>0</v>
      </c>
      <c r="K88" s="15">
        <v>1</v>
      </c>
      <c r="L88" s="10"/>
      <c r="M88" s="14">
        <v>134101.254480287</v>
      </c>
      <c r="N88" s="14">
        <v>748285</v>
      </c>
      <c r="O88" s="16">
        <v>758880</v>
      </c>
      <c r="P88" s="19">
        <v>0.98603863588446095</v>
      </c>
      <c r="Q88" s="18">
        <v>60</v>
      </c>
      <c r="R88" s="10"/>
      <c r="S88" s="14">
        <v>157467.74372759901</v>
      </c>
      <c r="T88" s="14">
        <v>878670.01</v>
      </c>
      <c r="U88" s="16">
        <v>1116000</v>
      </c>
      <c r="V88" s="19">
        <v>0.78733871863799298</v>
      </c>
      <c r="W88" s="14">
        <v>0</v>
      </c>
      <c r="X88" s="20">
        <v>18.8172043010753</v>
      </c>
      <c r="Y88" s="15">
        <v>105</v>
      </c>
      <c r="Z88" s="21">
        <v>223.2</v>
      </c>
      <c r="AA88" s="19">
        <v>0.47043010752688202</v>
      </c>
      <c r="AB88" s="14">
        <v>0</v>
      </c>
      <c r="AC88" s="10"/>
      <c r="AD88" s="20">
        <v>6.4516129032258096</v>
      </c>
      <c r="AE88" s="15">
        <v>36</v>
      </c>
      <c r="AF88" s="22">
        <v>89.28</v>
      </c>
      <c r="AG88" s="19">
        <v>0.40322580645161299</v>
      </c>
      <c r="AH88" s="14">
        <v>0</v>
      </c>
      <c r="AI88" s="20">
        <v>4.4802867383512499</v>
      </c>
      <c r="AJ88" s="15">
        <v>25</v>
      </c>
      <c r="AK88" s="22">
        <v>89.28</v>
      </c>
      <c r="AL88" s="19">
        <v>0.28001792114695301</v>
      </c>
      <c r="AM88" s="14">
        <v>0</v>
      </c>
      <c r="AN88" s="10"/>
      <c r="AO88" s="20">
        <v>8.7813620071684593</v>
      </c>
      <c r="AP88" s="15">
        <v>49</v>
      </c>
      <c r="AQ88" s="22">
        <v>89.28</v>
      </c>
      <c r="AR88" s="19">
        <v>0.54883512544802904</v>
      </c>
      <c r="AS88" s="14">
        <v>0</v>
      </c>
      <c r="AT88" s="10"/>
      <c r="AU88" s="20">
        <v>4.7311827956989196</v>
      </c>
      <c r="AV88" s="20">
        <v>26.4</v>
      </c>
      <c r="AW88" s="22">
        <v>89.28</v>
      </c>
      <c r="AX88" s="19">
        <v>0.29569892473118298</v>
      </c>
      <c r="AY88" s="14">
        <v>0</v>
      </c>
    </row>
    <row r="89" spans="1:51" s="11" customFormat="1" ht="21.4" customHeight="1" x14ac:dyDescent="0.2">
      <c r="A89" s="12" t="s">
        <v>99</v>
      </c>
      <c r="B89" s="12" t="s">
        <v>114</v>
      </c>
      <c r="C89" s="12" t="s">
        <v>116</v>
      </c>
      <c r="D89" s="13">
        <v>2.13</v>
      </c>
      <c r="E89" s="38"/>
      <c r="F89" s="47">
        <f t="shared" si="4"/>
        <v>0</v>
      </c>
      <c r="G89" s="43">
        <f t="shared" si="5"/>
        <v>8.0769230769230815E-2</v>
      </c>
      <c r="H89" s="41">
        <v>0.76923076923076927</v>
      </c>
      <c r="I89" s="14">
        <f t="shared" si="6"/>
        <v>0</v>
      </c>
      <c r="J89" s="60">
        <f t="shared" si="7"/>
        <v>0</v>
      </c>
      <c r="K89" s="15">
        <v>0</v>
      </c>
      <c r="L89" s="10"/>
      <c r="M89" s="14">
        <v>115251.17370892</v>
      </c>
      <c r="N89" s="14">
        <v>245485</v>
      </c>
      <c r="O89" s="16">
        <v>289680</v>
      </c>
      <c r="P89" s="19">
        <v>0.84743510080088402</v>
      </c>
      <c r="Q89" s="14">
        <v>0</v>
      </c>
      <c r="R89" s="10"/>
      <c r="S89" s="14">
        <v>160161.77464788701</v>
      </c>
      <c r="T89" s="14">
        <v>341144.58</v>
      </c>
      <c r="U89" s="16">
        <v>426000</v>
      </c>
      <c r="V89" s="19">
        <v>0.80080887323943695</v>
      </c>
      <c r="W89" s="14">
        <v>0</v>
      </c>
      <c r="X89" s="20">
        <v>25.821596244131499</v>
      </c>
      <c r="Y89" s="15">
        <v>55</v>
      </c>
      <c r="Z89" s="21">
        <v>85.2</v>
      </c>
      <c r="AA89" s="19">
        <v>0.64553990610328604</v>
      </c>
      <c r="AB89" s="14">
        <v>0</v>
      </c>
      <c r="AC89" s="10"/>
      <c r="AD89" s="20">
        <v>9.8591549295774694</v>
      </c>
      <c r="AE89" s="15">
        <v>21</v>
      </c>
      <c r="AF89" s="22">
        <v>34.08</v>
      </c>
      <c r="AG89" s="19">
        <v>0.61619718309859195</v>
      </c>
      <c r="AH89" s="14">
        <v>0</v>
      </c>
      <c r="AI89" s="20">
        <v>1.40845070422535</v>
      </c>
      <c r="AJ89" s="15">
        <v>3</v>
      </c>
      <c r="AK89" s="22">
        <v>34.08</v>
      </c>
      <c r="AL89" s="19">
        <v>8.8028169014084501E-2</v>
      </c>
      <c r="AM89" s="14">
        <v>0</v>
      </c>
      <c r="AN89" s="10"/>
      <c r="AO89" s="20">
        <v>6.1032863849765304</v>
      </c>
      <c r="AP89" s="15">
        <v>13</v>
      </c>
      <c r="AQ89" s="22">
        <v>34.08</v>
      </c>
      <c r="AR89" s="19">
        <v>0.38145539906103298</v>
      </c>
      <c r="AS89" s="14">
        <v>0</v>
      </c>
      <c r="AT89" s="10"/>
      <c r="AU89" s="20">
        <v>-1.12676056338028</v>
      </c>
      <c r="AV89" s="20">
        <v>-2.4</v>
      </c>
      <c r="AW89" s="22">
        <v>34.08</v>
      </c>
      <c r="AX89" s="19">
        <v>-7.0422535211267595E-2</v>
      </c>
      <c r="AY89" s="14">
        <v>0</v>
      </c>
    </row>
    <row r="90" spans="1:51" s="11" customFormat="1" ht="21.4" customHeight="1" x14ac:dyDescent="0.2">
      <c r="A90" s="12" t="s">
        <v>99</v>
      </c>
      <c r="B90" s="12" t="s">
        <v>114</v>
      </c>
      <c r="C90" s="12" t="s">
        <v>117</v>
      </c>
      <c r="D90" s="13">
        <v>6.04</v>
      </c>
      <c r="E90" s="38"/>
      <c r="F90" s="47">
        <f t="shared" si="4"/>
        <v>60</v>
      </c>
      <c r="G90" s="43">
        <f t="shared" si="5"/>
        <v>0</v>
      </c>
      <c r="H90" s="41">
        <v>0.82857142857142863</v>
      </c>
      <c r="I90" s="14">
        <f t="shared" si="6"/>
        <v>60</v>
      </c>
      <c r="J90" s="60">
        <f t="shared" si="7"/>
        <v>0</v>
      </c>
      <c r="K90" s="15">
        <v>1</v>
      </c>
      <c r="L90" s="10"/>
      <c r="M90" s="14">
        <v>99382.450331125801</v>
      </c>
      <c r="N90" s="14">
        <v>600270</v>
      </c>
      <c r="O90" s="16">
        <v>821440</v>
      </c>
      <c r="P90" s="19">
        <v>0.73075331125827803</v>
      </c>
      <c r="Q90" s="14">
        <v>0</v>
      </c>
      <c r="R90" s="10"/>
      <c r="S90" s="14">
        <v>65053.127483443699</v>
      </c>
      <c r="T90" s="14">
        <v>392920.89</v>
      </c>
      <c r="U90" s="16">
        <v>1208000</v>
      </c>
      <c r="V90" s="19">
        <v>0.32526563741721898</v>
      </c>
      <c r="W90" s="14">
        <v>0</v>
      </c>
      <c r="X90" s="20">
        <v>14.0728476821192</v>
      </c>
      <c r="Y90" s="15">
        <v>85</v>
      </c>
      <c r="Z90" s="21">
        <v>241.6</v>
      </c>
      <c r="AA90" s="19">
        <v>0.35182119205298001</v>
      </c>
      <c r="AB90" s="14">
        <v>0</v>
      </c>
      <c r="AC90" s="10"/>
      <c r="AD90" s="20">
        <v>10.0993377483444</v>
      </c>
      <c r="AE90" s="15">
        <v>61</v>
      </c>
      <c r="AF90" s="22">
        <v>96.64</v>
      </c>
      <c r="AG90" s="19">
        <v>0.631208609271523</v>
      </c>
      <c r="AH90" s="14">
        <v>0</v>
      </c>
      <c r="AI90" s="20">
        <v>11.2582781456954</v>
      </c>
      <c r="AJ90" s="15">
        <v>68</v>
      </c>
      <c r="AK90" s="22">
        <v>96.64</v>
      </c>
      <c r="AL90" s="19">
        <v>0.70364238410596003</v>
      </c>
      <c r="AM90" s="14">
        <v>0</v>
      </c>
      <c r="AN90" s="10"/>
      <c r="AO90" s="20">
        <v>5.4635761589404002</v>
      </c>
      <c r="AP90" s="15">
        <v>33</v>
      </c>
      <c r="AQ90" s="22">
        <v>96.64</v>
      </c>
      <c r="AR90" s="19">
        <v>0.34147350993377501</v>
      </c>
      <c r="AS90" s="14">
        <v>0</v>
      </c>
      <c r="AT90" s="10"/>
      <c r="AU90" s="20">
        <v>13.9072847682119</v>
      </c>
      <c r="AV90" s="20">
        <v>84</v>
      </c>
      <c r="AW90" s="22">
        <v>96.64</v>
      </c>
      <c r="AX90" s="17">
        <v>0.86920529801324498</v>
      </c>
      <c r="AY90" s="18">
        <v>60</v>
      </c>
    </row>
    <row r="91" spans="1:51" s="11" customFormat="1" ht="21.4" customHeight="1" x14ac:dyDescent="0.2">
      <c r="A91" s="12" t="s">
        <v>99</v>
      </c>
      <c r="B91" s="12" t="s">
        <v>114</v>
      </c>
      <c r="C91" s="12" t="s">
        <v>118</v>
      </c>
      <c r="D91" s="13">
        <v>9.06</v>
      </c>
      <c r="E91" s="38"/>
      <c r="F91" s="47">
        <f t="shared" si="4"/>
        <v>348</v>
      </c>
      <c r="G91" s="43">
        <f t="shared" si="5"/>
        <v>6.0526315789473761E-2</v>
      </c>
      <c r="H91" s="41">
        <v>0.78947368421052633</v>
      </c>
      <c r="I91" s="14">
        <f t="shared" si="6"/>
        <v>370</v>
      </c>
      <c r="J91" s="60">
        <f t="shared" si="7"/>
        <v>70</v>
      </c>
      <c r="K91" s="15">
        <v>5</v>
      </c>
      <c r="L91" s="10"/>
      <c r="M91" s="14">
        <v>92599.337748344406</v>
      </c>
      <c r="N91" s="14">
        <v>838950</v>
      </c>
      <c r="O91" s="16">
        <v>1232160</v>
      </c>
      <c r="P91" s="19">
        <v>0.68087748344370902</v>
      </c>
      <c r="Q91" s="14">
        <v>0</v>
      </c>
      <c r="R91" s="10"/>
      <c r="S91" s="14">
        <v>248338.235099338</v>
      </c>
      <c r="T91" s="14">
        <v>2249944.41</v>
      </c>
      <c r="U91" s="16">
        <v>1812000</v>
      </c>
      <c r="V91" s="17">
        <v>1.2416911754966899</v>
      </c>
      <c r="W91" s="18">
        <v>60</v>
      </c>
      <c r="X91" s="20">
        <v>47.9028697571744</v>
      </c>
      <c r="Y91" s="15">
        <v>434</v>
      </c>
      <c r="Z91" s="21">
        <v>362.4</v>
      </c>
      <c r="AA91" s="17">
        <v>1.1975717439293601</v>
      </c>
      <c r="AB91" s="18">
        <v>40</v>
      </c>
      <c r="AC91" s="10"/>
      <c r="AD91" s="20">
        <v>13.686534216335501</v>
      </c>
      <c r="AE91" s="15">
        <v>124</v>
      </c>
      <c r="AF91" s="22">
        <v>144.96</v>
      </c>
      <c r="AG91" s="17">
        <v>0.85540838852097101</v>
      </c>
      <c r="AH91" s="18">
        <v>60</v>
      </c>
      <c r="AI91" s="20">
        <v>16.9977924944812</v>
      </c>
      <c r="AJ91" s="15">
        <v>154</v>
      </c>
      <c r="AK91" s="22">
        <v>144.96</v>
      </c>
      <c r="AL91" s="24">
        <v>1.0623620309050801</v>
      </c>
      <c r="AM91" s="25">
        <v>20</v>
      </c>
      <c r="AN91" s="10"/>
      <c r="AO91" s="20">
        <v>13.465783664459201</v>
      </c>
      <c r="AP91" s="15">
        <v>122</v>
      </c>
      <c r="AQ91" s="22">
        <v>144.96</v>
      </c>
      <c r="AR91" s="17">
        <v>0.84161147902869704</v>
      </c>
      <c r="AS91" s="18">
        <v>60</v>
      </c>
      <c r="AT91" s="10"/>
      <c r="AU91" s="20">
        <v>20.176600441501101</v>
      </c>
      <c r="AV91" s="20">
        <v>182.8</v>
      </c>
      <c r="AW91" s="22">
        <v>144.96</v>
      </c>
      <c r="AX91" s="17">
        <v>1.2610375275938199</v>
      </c>
      <c r="AY91" s="18">
        <v>60</v>
      </c>
    </row>
    <row r="92" spans="1:51" s="11" customFormat="1" ht="21.4" customHeight="1" x14ac:dyDescent="0.2">
      <c r="A92" s="12" t="s">
        <v>99</v>
      </c>
      <c r="B92" s="12" t="s">
        <v>114</v>
      </c>
      <c r="C92" s="12" t="s">
        <v>119</v>
      </c>
      <c r="D92" s="13">
        <v>2.1800000000000002</v>
      </c>
      <c r="E92" s="38"/>
      <c r="F92" s="47">
        <f t="shared" si="4"/>
        <v>60</v>
      </c>
      <c r="G92" s="43">
        <f t="shared" si="5"/>
        <v>0</v>
      </c>
      <c r="H92" s="41">
        <v>1</v>
      </c>
      <c r="I92" s="14">
        <f t="shared" si="6"/>
        <v>60</v>
      </c>
      <c r="J92" s="60">
        <f t="shared" si="7"/>
        <v>0</v>
      </c>
      <c r="K92" s="15">
        <v>1</v>
      </c>
      <c r="L92" s="10"/>
      <c r="M92" s="14">
        <v>79449.541284403706</v>
      </c>
      <c r="N92" s="14">
        <v>173200</v>
      </c>
      <c r="O92" s="16">
        <v>296480</v>
      </c>
      <c r="P92" s="19">
        <v>0.58418780356179201</v>
      </c>
      <c r="Q92" s="14">
        <v>0</v>
      </c>
      <c r="R92" s="10"/>
      <c r="S92" s="14">
        <v>132563.31192660599</v>
      </c>
      <c r="T92" s="14">
        <v>288988.02</v>
      </c>
      <c r="U92" s="16">
        <v>436000</v>
      </c>
      <c r="V92" s="19">
        <v>0.66281655963302699</v>
      </c>
      <c r="W92" s="14">
        <v>0</v>
      </c>
      <c r="X92" s="20">
        <v>31.192660550458701</v>
      </c>
      <c r="Y92" s="15">
        <v>68</v>
      </c>
      <c r="Z92" s="21">
        <v>87.2</v>
      </c>
      <c r="AA92" s="19">
        <v>0.77981651376146799</v>
      </c>
      <c r="AB92" s="14">
        <v>0</v>
      </c>
      <c r="AC92" s="10"/>
      <c r="AD92" s="20">
        <v>11.926605504587201</v>
      </c>
      <c r="AE92" s="15">
        <v>26</v>
      </c>
      <c r="AF92" s="22">
        <v>34.880000000000003</v>
      </c>
      <c r="AG92" s="19">
        <v>0.74541284403669705</v>
      </c>
      <c r="AH92" s="14">
        <v>0</v>
      </c>
      <c r="AI92" s="20">
        <v>17.431192660550501</v>
      </c>
      <c r="AJ92" s="15">
        <v>38</v>
      </c>
      <c r="AK92" s="22">
        <v>34.880000000000003</v>
      </c>
      <c r="AL92" s="19">
        <v>1.0894495412844001</v>
      </c>
      <c r="AM92" s="14">
        <v>0</v>
      </c>
      <c r="AN92" s="10"/>
      <c r="AO92" s="20">
        <v>10.0917431192661</v>
      </c>
      <c r="AP92" s="15">
        <v>22</v>
      </c>
      <c r="AQ92" s="22">
        <v>34.880000000000003</v>
      </c>
      <c r="AR92" s="19">
        <v>0.63073394495412805</v>
      </c>
      <c r="AS92" s="14">
        <v>0</v>
      </c>
      <c r="AT92" s="10"/>
      <c r="AU92" s="20">
        <v>22.568807339449499</v>
      </c>
      <c r="AV92" s="20">
        <v>49.2</v>
      </c>
      <c r="AW92" s="22">
        <v>34.880000000000003</v>
      </c>
      <c r="AX92" s="17">
        <v>1.4105504587155999</v>
      </c>
      <c r="AY92" s="18">
        <v>60</v>
      </c>
    </row>
    <row r="93" spans="1:51" s="11" customFormat="1" ht="21.4" customHeight="1" x14ac:dyDescent="0.2">
      <c r="A93" s="12" t="s">
        <v>99</v>
      </c>
      <c r="B93" s="12" t="s">
        <v>114</v>
      </c>
      <c r="C93" s="12" t="s">
        <v>120</v>
      </c>
      <c r="D93" s="13">
        <v>2.91</v>
      </c>
      <c r="E93" s="38"/>
      <c r="F93" s="47">
        <f t="shared" si="4"/>
        <v>160</v>
      </c>
      <c r="G93" s="43">
        <f t="shared" si="5"/>
        <v>0</v>
      </c>
      <c r="H93" s="41">
        <v>1</v>
      </c>
      <c r="I93" s="14">
        <f t="shared" si="6"/>
        <v>160</v>
      </c>
      <c r="J93" s="60">
        <f t="shared" si="7"/>
        <v>0</v>
      </c>
      <c r="K93" s="15">
        <v>3</v>
      </c>
      <c r="L93" s="10"/>
      <c r="M93" s="14">
        <v>109759.45017182099</v>
      </c>
      <c r="N93" s="14">
        <v>319400</v>
      </c>
      <c r="O93" s="16">
        <v>395760</v>
      </c>
      <c r="P93" s="19">
        <v>0.80705478067515701</v>
      </c>
      <c r="Q93" s="14">
        <v>0</v>
      </c>
      <c r="R93" s="10"/>
      <c r="S93" s="14">
        <v>321079.67697594501</v>
      </c>
      <c r="T93" s="14">
        <v>934341.86</v>
      </c>
      <c r="U93" s="16">
        <v>582000</v>
      </c>
      <c r="V93" s="17">
        <v>1.60539838487972</v>
      </c>
      <c r="W93" s="18">
        <v>60</v>
      </c>
      <c r="X93" s="20">
        <v>64.261168384879696</v>
      </c>
      <c r="Y93" s="15">
        <v>187</v>
      </c>
      <c r="Z93" s="21">
        <v>116.4</v>
      </c>
      <c r="AA93" s="17">
        <v>1.6065292096219901</v>
      </c>
      <c r="AB93" s="18">
        <v>40</v>
      </c>
      <c r="AC93" s="10"/>
      <c r="AD93" s="20">
        <v>6.8728522336769799</v>
      </c>
      <c r="AE93" s="15">
        <v>20</v>
      </c>
      <c r="AF93" s="22">
        <v>46.56</v>
      </c>
      <c r="AG93" s="19">
        <v>0.42955326460481102</v>
      </c>
      <c r="AH93" s="14">
        <v>0</v>
      </c>
      <c r="AI93" s="20">
        <v>6.8728522336769799</v>
      </c>
      <c r="AJ93" s="15">
        <v>20</v>
      </c>
      <c r="AK93" s="22">
        <v>46.56</v>
      </c>
      <c r="AL93" s="19">
        <v>0.42955326460481102</v>
      </c>
      <c r="AM93" s="14">
        <v>0</v>
      </c>
      <c r="AN93" s="10"/>
      <c r="AO93" s="20">
        <v>7.5601374570446698</v>
      </c>
      <c r="AP93" s="15">
        <v>22</v>
      </c>
      <c r="AQ93" s="22">
        <v>46.56</v>
      </c>
      <c r="AR93" s="19">
        <v>0.47250859106529203</v>
      </c>
      <c r="AS93" s="14">
        <v>0</v>
      </c>
      <c r="AT93" s="10"/>
      <c r="AU93" s="20">
        <v>20.206185567010301</v>
      </c>
      <c r="AV93" s="20">
        <v>58.8</v>
      </c>
      <c r="AW93" s="22">
        <v>46.56</v>
      </c>
      <c r="AX93" s="17">
        <v>1.2628865979381401</v>
      </c>
      <c r="AY93" s="18">
        <v>60</v>
      </c>
    </row>
    <row r="94" spans="1:51" s="11" customFormat="1" ht="21.4" customHeight="1" x14ac:dyDescent="0.2">
      <c r="A94" s="12" t="s">
        <v>99</v>
      </c>
      <c r="B94" s="12" t="s">
        <v>114</v>
      </c>
      <c r="C94" s="12" t="s">
        <v>121</v>
      </c>
      <c r="D94" s="13">
        <v>2.25</v>
      </c>
      <c r="E94" s="38"/>
      <c r="F94" s="47">
        <f t="shared" si="4"/>
        <v>60</v>
      </c>
      <c r="G94" s="43">
        <f t="shared" si="5"/>
        <v>0</v>
      </c>
      <c r="H94" s="41">
        <v>0.85</v>
      </c>
      <c r="I94" s="14">
        <f t="shared" si="6"/>
        <v>60</v>
      </c>
      <c r="J94" s="60">
        <f t="shared" si="7"/>
        <v>0</v>
      </c>
      <c r="K94" s="15">
        <v>1</v>
      </c>
      <c r="L94" s="10"/>
      <c r="M94" s="14">
        <v>159733.33333333299</v>
      </c>
      <c r="N94" s="14">
        <v>359400</v>
      </c>
      <c r="O94" s="16">
        <v>306000</v>
      </c>
      <c r="P94" s="17">
        <v>1.17450980392157</v>
      </c>
      <c r="Q94" s="18">
        <v>60</v>
      </c>
      <c r="R94" s="10"/>
      <c r="S94" s="14">
        <v>21736.542222222201</v>
      </c>
      <c r="T94" s="14">
        <v>48907.22</v>
      </c>
      <c r="U94" s="16">
        <v>450000</v>
      </c>
      <c r="V94" s="19">
        <v>0.108682711111111</v>
      </c>
      <c r="W94" s="14">
        <v>0</v>
      </c>
      <c r="X94" s="20">
        <v>17.7777777777778</v>
      </c>
      <c r="Y94" s="15">
        <v>40</v>
      </c>
      <c r="Z94" s="21">
        <v>90</v>
      </c>
      <c r="AA94" s="19">
        <v>0.44444444444444398</v>
      </c>
      <c r="AB94" s="14">
        <v>0</v>
      </c>
      <c r="AC94" s="10"/>
      <c r="AD94" s="20">
        <v>8</v>
      </c>
      <c r="AE94" s="15">
        <v>18</v>
      </c>
      <c r="AF94" s="22">
        <v>36</v>
      </c>
      <c r="AG94" s="19">
        <v>0.5</v>
      </c>
      <c r="AH94" s="14">
        <v>0</v>
      </c>
      <c r="AI94" s="20">
        <v>12</v>
      </c>
      <c r="AJ94" s="15">
        <v>27</v>
      </c>
      <c r="AK94" s="22">
        <v>36</v>
      </c>
      <c r="AL94" s="19">
        <v>0.75</v>
      </c>
      <c r="AM94" s="14">
        <v>0</v>
      </c>
      <c r="AN94" s="10"/>
      <c r="AO94" s="20">
        <v>10.2222222222222</v>
      </c>
      <c r="AP94" s="15">
        <v>23</v>
      </c>
      <c r="AQ94" s="22">
        <v>36</v>
      </c>
      <c r="AR94" s="19">
        <v>0.63888888888888895</v>
      </c>
      <c r="AS94" s="14">
        <v>0</v>
      </c>
      <c r="AT94" s="10"/>
      <c r="AU94" s="20">
        <v>11.911111111111101</v>
      </c>
      <c r="AV94" s="20">
        <v>26.8</v>
      </c>
      <c r="AW94" s="22">
        <v>36</v>
      </c>
      <c r="AX94" s="19">
        <v>0.74444444444444402</v>
      </c>
      <c r="AY94" s="14">
        <v>0</v>
      </c>
    </row>
    <row r="95" spans="1:51" s="11" customFormat="1" ht="21.4" customHeight="1" x14ac:dyDescent="0.2">
      <c r="A95" s="12" t="s">
        <v>99</v>
      </c>
      <c r="B95" s="12" t="s">
        <v>114</v>
      </c>
      <c r="C95" s="12" t="s">
        <v>122</v>
      </c>
      <c r="D95" s="13">
        <v>5.51</v>
      </c>
      <c r="E95" s="38"/>
      <c r="F95" s="47">
        <f t="shared" si="4"/>
        <v>110</v>
      </c>
      <c r="G95" s="43">
        <f t="shared" si="5"/>
        <v>8.333333333333337E-2</v>
      </c>
      <c r="H95" s="41">
        <v>0.76666666666666672</v>
      </c>
      <c r="I95" s="14">
        <f t="shared" si="6"/>
        <v>120</v>
      </c>
      <c r="J95" s="60">
        <f t="shared" si="7"/>
        <v>0</v>
      </c>
      <c r="K95" s="15">
        <v>2</v>
      </c>
      <c r="L95" s="10"/>
      <c r="M95" s="14">
        <v>66225.045372050794</v>
      </c>
      <c r="N95" s="14">
        <v>364900</v>
      </c>
      <c r="O95" s="16">
        <v>749360</v>
      </c>
      <c r="P95" s="19">
        <v>0.48694886302978502</v>
      </c>
      <c r="Q95" s="14">
        <v>0</v>
      </c>
      <c r="R95" s="10"/>
      <c r="S95" s="14">
        <v>324864.95644283103</v>
      </c>
      <c r="T95" s="14">
        <v>1790005.91</v>
      </c>
      <c r="U95" s="16">
        <v>1102000</v>
      </c>
      <c r="V95" s="17">
        <v>1.62432478221416</v>
      </c>
      <c r="W95" s="18">
        <v>60</v>
      </c>
      <c r="X95" s="20">
        <v>29.764065335753202</v>
      </c>
      <c r="Y95" s="15">
        <v>164</v>
      </c>
      <c r="Z95" s="21">
        <v>220.4</v>
      </c>
      <c r="AA95" s="19">
        <v>0.74410163339382995</v>
      </c>
      <c r="AB95" s="14">
        <v>0</v>
      </c>
      <c r="AC95" s="10"/>
      <c r="AD95" s="20">
        <v>9.4373865698729595</v>
      </c>
      <c r="AE95" s="15">
        <v>52</v>
      </c>
      <c r="AF95" s="22">
        <v>88.16</v>
      </c>
      <c r="AG95" s="19">
        <v>0.58983666061705997</v>
      </c>
      <c r="AH95" s="14">
        <v>0</v>
      </c>
      <c r="AI95" s="20">
        <v>8.1669691470054406</v>
      </c>
      <c r="AJ95" s="15">
        <v>45</v>
      </c>
      <c r="AK95" s="22">
        <v>88.16</v>
      </c>
      <c r="AL95" s="19">
        <v>0.51043557168784004</v>
      </c>
      <c r="AM95" s="14">
        <v>0</v>
      </c>
      <c r="AN95" s="10"/>
      <c r="AO95" s="20">
        <v>9.6188747731397495</v>
      </c>
      <c r="AP95" s="15">
        <v>53</v>
      </c>
      <c r="AQ95" s="22">
        <v>88.16</v>
      </c>
      <c r="AR95" s="19">
        <v>0.60117967332123401</v>
      </c>
      <c r="AS95" s="14">
        <v>0</v>
      </c>
      <c r="AT95" s="10"/>
      <c r="AU95" s="20">
        <v>18.003629764065298</v>
      </c>
      <c r="AV95" s="20">
        <v>99.2</v>
      </c>
      <c r="AW95" s="22">
        <v>88.16</v>
      </c>
      <c r="AX95" s="17">
        <v>1.12522686025408</v>
      </c>
      <c r="AY95" s="18">
        <v>60</v>
      </c>
    </row>
    <row r="96" spans="1:51" s="11" customFormat="1" ht="21.4" customHeight="1" x14ac:dyDescent="0.2">
      <c r="A96" s="12" t="s">
        <v>99</v>
      </c>
      <c r="B96" s="12" t="s">
        <v>114</v>
      </c>
      <c r="C96" s="12" t="s">
        <v>123</v>
      </c>
      <c r="D96" s="13">
        <v>6.92</v>
      </c>
      <c r="E96" s="38"/>
      <c r="F96" s="47">
        <f t="shared" si="4"/>
        <v>120</v>
      </c>
      <c r="G96" s="43">
        <f t="shared" si="5"/>
        <v>0</v>
      </c>
      <c r="H96" s="41">
        <v>0.94871794871794868</v>
      </c>
      <c r="I96" s="14">
        <f t="shared" si="6"/>
        <v>120</v>
      </c>
      <c r="J96" s="60">
        <f t="shared" si="7"/>
        <v>0</v>
      </c>
      <c r="K96" s="15">
        <v>2</v>
      </c>
      <c r="L96" s="10"/>
      <c r="M96" s="14">
        <v>182836.12716763001</v>
      </c>
      <c r="N96" s="14">
        <v>1265226</v>
      </c>
      <c r="O96" s="16">
        <v>941120</v>
      </c>
      <c r="P96" s="17">
        <v>1.3443832879972799</v>
      </c>
      <c r="Q96" s="18">
        <v>60</v>
      </c>
      <c r="R96" s="10"/>
      <c r="S96" s="14">
        <v>210470.49855491301</v>
      </c>
      <c r="T96" s="14">
        <v>1456455.85</v>
      </c>
      <c r="U96" s="16">
        <v>1384000</v>
      </c>
      <c r="V96" s="17">
        <v>1.05235249277457</v>
      </c>
      <c r="W96" s="18">
        <v>60</v>
      </c>
      <c r="X96" s="20">
        <v>30.7803468208092</v>
      </c>
      <c r="Y96" s="15">
        <v>213</v>
      </c>
      <c r="Z96" s="21">
        <v>276.8</v>
      </c>
      <c r="AA96" s="19">
        <v>0.76950867052023098</v>
      </c>
      <c r="AB96" s="14">
        <v>0</v>
      </c>
      <c r="AC96" s="10"/>
      <c r="AD96" s="20">
        <v>8.0924855491329506</v>
      </c>
      <c r="AE96" s="15">
        <v>56</v>
      </c>
      <c r="AF96" s="22">
        <v>110.72</v>
      </c>
      <c r="AG96" s="19">
        <v>0.50578034682080897</v>
      </c>
      <c r="AH96" s="14">
        <v>0</v>
      </c>
      <c r="AI96" s="20">
        <v>2.4566473988439301</v>
      </c>
      <c r="AJ96" s="15">
        <v>17</v>
      </c>
      <c r="AK96" s="22">
        <v>110.72</v>
      </c>
      <c r="AL96" s="19">
        <v>0.15354046242774599</v>
      </c>
      <c r="AM96" s="14">
        <v>0</v>
      </c>
      <c r="AN96" s="10"/>
      <c r="AO96" s="20">
        <v>10.8381502890173</v>
      </c>
      <c r="AP96" s="15">
        <v>75</v>
      </c>
      <c r="AQ96" s="22">
        <v>110.72</v>
      </c>
      <c r="AR96" s="19">
        <v>0.677384393063584</v>
      </c>
      <c r="AS96" s="14">
        <v>0</v>
      </c>
      <c r="AT96" s="10"/>
      <c r="AU96" s="20">
        <v>7.8612716763005803</v>
      </c>
      <c r="AV96" s="20">
        <v>54.4</v>
      </c>
      <c r="AW96" s="22">
        <v>110.72</v>
      </c>
      <c r="AX96" s="19">
        <v>0.49132947976878599</v>
      </c>
      <c r="AY96" s="14">
        <v>0</v>
      </c>
    </row>
    <row r="97" spans="1:51" s="11" customFormat="1" ht="21.4" customHeight="1" x14ac:dyDescent="0.2">
      <c r="A97" s="12" t="s">
        <v>99</v>
      </c>
      <c r="B97" s="12" t="s">
        <v>114</v>
      </c>
      <c r="C97" s="12" t="s">
        <v>124</v>
      </c>
      <c r="D97" s="13">
        <v>2.93</v>
      </c>
      <c r="E97" s="38"/>
      <c r="F97" s="47">
        <f t="shared" si="4"/>
        <v>170</v>
      </c>
      <c r="G97" s="43">
        <f t="shared" si="5"/>
        <v>6.0526315789473761E-2</v>
      </c>
      <c r="H97" s="41">
        <v>0.78947368421052633</v>
      </c>
      <c r="I97" s="14">
        <f t="shared" si="6"/>
        <v>180</v>
      </c>
      <c r="J97" s="60">
        <f t="shared" si="7"/>
        <v>0</v>
      </c>
      <c r="K97" s="15">
        <v>3</v>
      </c>
      <c r="L97" s="10"/>
      <c r="M97" s="14">
        <v>190825.938566553</v>
      </c>
      <c r="N97" s="14">
        <v>559120</v>
      </c>
      <c r="O97" s="16">
        <v>398480</v>
      </c>
      <c r="P97" s="17">
        <v>1.4031319012246499</v>
      </c>
      <c r="Q97" s="18">
        <v>60</v>
      </c>
      <c r="R97" s="10"/>
      <c r="S97" s="14">
        <v>63388.088737201397</v>
      </c>
      <c r="T97" s="14">
        <v>185727.1</v>
      </c>
      <c r="U97" s="16">
        <v>586000</v>
      </c>
      <c r="V97" s="19">
        <v>0.31694044368600699</v>
      </c>
      <c r="W97" s="14">
        <v>0</v>
      </c>
      <c r="X97" s="20">
        <v>22.525597269624601</v>
      </c>
      <c r="Y97" s="15">
        <v>66</v>
      </c>
      <c r="Z97" s="21">
        <v>117.2</v>
      </c>
      <c r="AA97" s="19">
        <v>0.56313993174061405</v>
      </c>
      <c r="AB97" s="14">
        <v>0</v>
      </c>
      <c r="AC97" s="10"/>
      <c r="AD97" s="20">
        <v>12.969283276450501</v>
      </c>
      <c r="AE97" s="15">
        <v>38</v>
      </c>
      <c r="AF97" s="22">
        <v>46.88</v>
      </c>
      <c r="AG97" s="17">
        <v>0.81058020477815695</v>
      </c>
      <c r="AH97" s="18">
        <v>60</v>
      </c>
      <c r="AI97" s="20">
        <v>8.5324232081911298</v>
      </c>
      <c r="AJ97" s="15">
        <v>25</v>
      </c>
      <c r="AK97" s="22">
        <v>46.88</v>
      </c>
      <c r="AL97" s="19">
        <v>0.53327645051194505</v>
      </c>
      <c r="AM97" s="14">
        <v>0</v>
      </c>
      <c r="AN97" s="10"/>
      <c r="AO97" s="20">
        <v>18.7713310580205</v>
      </c>
      <c r="AP97" s="15">
        <v>55</v>
      </c>
      <c r="AQ97" s="22">
        <v>46.88</v>
      </c>
      <c r="AR97" s="17">
        <v>1.1732081911262799</v>
      </c>
      <c r="AS97" s="18">
        <v>60</v>
      </c>
      <c r="AT97" s="10"/>
      <c r="AU97" s="20">
        <v>12.2866894197952</v>
      </c>
      <c r="AV97" s="20">
        <v>36</v>
      </c>
      <c r="AW97" s="22">
        <v>46.88</v>
      </c>
      <c r="AX97" s="19">
        <v>0.76791808873720102</v>
      </c>
      <c r="AY97" s="14">
        <v>0</v>
      </c>
    </row>
    <row r="98" spans="1:51" s="11" customFormat="1" ht="21.4" customHeight="1" x14ac:dyDescent="0.2">
      <c r="A98" s="12" t="s">
        <v>99</v>
      </c>
      <c r="B98" s="12" t="s">
        <v>114</v>
      </c>
      <c r="C98" s="12" t="s">
        <v>125</v>
      </c>
      <c r="D98" s="13">
        <v>5.0999999999999996</v>
      </c>
      <c r="E98" s="38"/>
      <c r="F98" s="47">
        <f t="shared" si="4"/>
        <v>0</v>
      </c>
      <c r="G98" s="43">
        <f t="shared" si="5"/>
        <v>0</v>
      </c>
      <c r="H98" s="41">
        <v>0.91304347826086951</v>
      </c>
      <c r="I98" s="14">
        <f t="shared" si="6"/>
        <v>0</v>
      </c>
      <c r="J98" s="60">
        <f t="shared" si="7"/>
        <v>0</v>
      </c>
      <c r="K98" s="15">
        <v>0</v>
      </c>
      <c r="L98" s="10"/>
      <c r="M98" s="14">
        <v>79401.960784313706</v>
      </c>
      <c r="N98" s="14">
        <v>404950</v>
      </c>
      <c r="O98" s="16">
        <v>693600</v>
      </c>
      <c r="P98" s="19">
        <v>0.58383794694348301</v>
      </c>
      <c r="Q98" s="14">
        <v>0</v>
      </c>
      <c r="R98" s="10"/>
      <c r="S98" s="14">
        <v>128533.770588235</v>
      </c>
      <c r="T98" s="14">
        <v>655522.23</v>
      </c>
      <c r="U98" s="16">
        <v>1020000</v>
      </c>
      <c r="V98" s="19">
        <v>0.64266885294117604</v>
      </c>
      <c r="W98" s="14">
        <v>0</v>
      </c>
      <c r="X98" s="20">
        <v>25.882352941176499</v>
      </c>
      <c r="Y98" s="15">
        <v>132</v>
      </c>
      <c r="Z98" s="21">
        <v>204</v>
      </c>
      <c r="AA98" s="19">
        <v>0.64705882352941202</v>
      </c>
      <c r="AB98" s="14">
        <v>0</v>
      </c>
      <c r="AC98" s="10"/>
      <c r="AD98" s="20">
        <v>6.8627450980392197</v>
      </c>
      <c r="AE98" s="15">
        <v>35</v>
      </c>
      <c r="AF98" s="22">
        <v>81.599999999999994</v>
      </c>
      <c r="AG98" s="19">
        <v>0.42892156862745101</v>
      </c>
      <c r="AH98" s="14">
        <v>0</v>
      </c>
      <c r="AI98" s="20">
        <v>7.8431372549019596</v>
      </c>
      <c r="AJ98" s="15">
        <v>40</v>
      </c>
      <c r="AK98" s="22">
        <v>81.599999999999994</v>
      </c>
      <c r="AL98" s="19">
        <v>0.49019607843137197</v>
      </c>
      <c r="AM98" s="14">
        <v>0</v>
      </c>
      <c r="AN98" s="10"/>
      <c r="AO98" s="20">
        <v>6.2745098039215703</v>
      </c>
      <c r="AP98" s="15">
        <v>32</v>
      </c>
      <c r="AQ98" s="22">
        <v>81.599999999999994</v>
      </c>
      <c r="AR98" s="19">
        <v>0.39215686274509798</v>
      </c>
      <c r="AS98" s="14">
        <v>0</v>
      </c>
      <c r="AT98" s="10"/>
      <c r="AU98" s="20">
        <v>7.8431372549019596</v>
      </c>
      <c r="AV98" s="20">
        <v>40</v>
      </c>
      <c r="AW98" s="22">
        <v>81.599999999999994</v>
      </c>
      <c r="AX98" s="19">
        <v>0.49019607843137197</v>
      </c>
      <c r="AY98" s="14">
        <v>0</v>
      </c>
    </row>
    <row r="99" spans="1:51" s="11" customFormat="1" ht="21.4" customHeight="1" x14ac:dyDescent="0.2">
      <c r="A99" s="12" t="s">
        <v>126</v>
      </c>
      <c r="B99" s="12" t="s">
        <v>127</v>
      </c>
      <c r="C99" s="12" t="s">
        <v>128</v>
      </c>
      <c r="D99" s="13">
        <v>4.0199999999999996</v>
      </c>
      <c r="E99" s="38"/>
      <c r="F99" s="47">
        <f t="shared" si="4"/>
        <v>350</v>
      </c>
      <c r="G99" s="43">
        <f t="shared" si="5"/>
        <v>0</v>
      </c>
      <c r="H99" s="41">
        <v>0.96666666666666667</v>
      </c>
      <c r="I99" s="14">
        <f t="shared" si="6"/>
        <v>350</v>
      </c>
      <c r="J99" s="60">
        <f t="shared" si="7"/>
        <v>70</v>
      </c>
      <c r="K99" s="15">
        <v>5</v>
      </c>
      <c r="L99" s="10"/>
      <c r="M99" s="14">
        <v>150870.646766169</v>
      </c>
      <c r="N99" s="14">
        <v>606500</v>
      </c>
      <c r="O99" s="16">
        <v>546720</v>
      </c>
      <c r="P99" s="17">
        <v>1.1093429909277099</v>
      </c>
      <c r="Q99" s="18">
        <v>60</v>
      </c>
      <c r="R99" s="10"/>
      <c r="S99" s="14">
        <v>401350.487562189</v>
      </c>
      <c r="T99" s="14">
        <v>1613428.96</v>
      </c>
      <c r="U99" s="16">
        <v>804000</v>
      </c>
      <c r="V99" s="17">
        <v>2.0067524378109498</v>
      </c>
      <c r="W99" s="18">
        <v>60</v>
      </c>
      <c r="X99" s="20">
        <v>50</v>
      </c>
      <c r="Y99" s="15">
        <v>201</v>
      </c>
      <c r="Z99" s="21">
        <v>160.80000000000001</v>
      </c>
      <c r="AA99" s="17">
        <v>1.25</v>
      </c>
      <c r="AB99" s="18">
        <v>40</v>
      </c>
      <c r="AC99" s="10"/>
      <c r="AD99" s="20">
        <v>14.427860696517399</v>
      </c>
      <c r="AE99" s="15">
        <v>58</v>
      </c>
      <c r="AF99" s="22">
        <v>64.319999999999993</v>
      </c>
      <c r="AG99" s="17">
        <v>0.90174129353233801</v>
      </c>
      <c r="AH99" s="18">
        <v>60</v>
      </c>
      <c r="AI99" s="20">
        <v>7.2139303482587103</v>
      </c>
      <c r="AJ99" s="15">
        <v>29</v>
      </c>
      <c r="AK99" s="22">
        <v>64.319999999999993</v>
      </c>
      <c r="AL99" s="19">
        <v>0.450870646766169</v>
      </c>
      <c r="AM99" s="14">
        <v>0</v>
      </c>
      <c r="AN99" s="10"/>
      <c r="AO99" s="20">
        <v>21.144278606965202</v>
      </c>
      <c r="AP99" s="15">
        <v>85</v>
      </c>
      <c r="AQ99" s="22">
        <v>64.319999999999993</v>
      </c>
      <c r="AR99" s="17">
        <v>1.32151741293532</v>
      </c>
      <c r="AS99" s="18">
        <v>60</v>
      </c>
      <c r="AT99" s="10"/>
      <c r="AU99" s="20">
        <v>8.2587064676616908</v>
      </c>
      <c r="AV99" s="20">
        <v>33.200000000000003</v>
      </c>
      <c r="AW99" s="22">
        <v>64.319999999999993</v>
      </c>
      <c r="AX99" s="19">
        <v>0.51616915422885601</v>
      </c>
      <c r="AY99" s="14">
        <v>0</v>
      </c>
    </row>
    <row r="100" spans="1:51" s="11" customFormat="1" ht="21.4" customHeight="1" x14ac:dyDescent="0.2">
      <c r="A100" s="12" t="s">
        <v>126</v>
      </c>
      <c r="B100" s="12" t="s">
        <v>127</v>
      </c>
      <c r="C100" s="12" t="s">
        <v>129</v>
      </c>
      <c r="D100" s="13">
        <v>7.79</v>
      </c>
      <c r="E100" s="38"/>
      <c r="F100" s="47">
        <f t="shared" si="4"/>
        <v>220</v>
      </c>
      <c r="G100" s="43">
        <f t="shared" si="5"/>
        <v>0</v>
      </c>
      <c r="H100" s="41">
        <v>0.95918367346938771</v>
      </c>
      <c r="I100" s="14">
        <f t="shared" si="6"/>
        <v>220</v>
      </c>
      <c r="J100" s="60">
        <f t="shared" si="7"/>
        <v>0</v>
      </c>
      <c r="K100" s="15">
        <v>4</v>
      </c>
      <c r="L100" s="10"/>
      <c r="M100" s="14">
        <v>250043.268292683</v>
      </c>
      <c r="N100" s="14">
        <v>1947837.06</v>
      </c>
      <c r="O100" s="16">
        <v>1059440</v>
      </c>
      <c r="P100" s="17">
        <v>1.83855344332855</v>
      </c>
      <c r="Q100" s="18">
        <v>60</v>
      </c>
      <c r="R100" s="10"/>
      <c r="S100" s="14">
        <v>432575.890885751</v>
      </c>
      <c r="T100" s="14">
        <v>3369766.19</v>
      </c>
      <c r="U100" s="16">
        <v>1558000</v>
      </c>
      <c r="V100" s="17">
        <v>2.16287945442875</v>
      </c>
      <c r="W100" s="18">
        <v>60</v>
      </c>
      <c r="X100" s="20">
        <v>40.436456996148898</v>
      </c>
      <c r="Y100" s="15">
        <v>315</v>
      </c>
      <c r="Z100" s="21">
        <v>311.60000000000002</v>
      </c>
      <c r="AA100" s="17">
        <v>1.0109114249037201</v>
      </c>
      <c r="AB100" s="18">
        <v>40</v>
      </c>
      <c r="AC100" s="10"/>
      <c r="AD100" s="20">
        <v>13.735558408215701</v>
      </c>
      <c r="AE100" s="15">
        <v>107</v>
      </c>
      <c r="AF100" s="22">
        <v>124.64</v>
      </c>
      <c r="AG100" s="17">
        <v>0.85847240051347895</v>
      </c>
      <c r="AH100" s="18">
        <v>60</v>
      </c>
      <c r="AI100" s="20">
        <v>8.0872913992297804</v>
      </c>
      <c r="AJ100" s="15">
        <v>63</v>
      </c>
      <c r="AK100" s="22">
        <v>124.64</v>
      </c>
      <c r="AL100" s="19">
        <v>0.50545571245186105</v>
      </c>
      <c r="AM100" s="14">
        <v>0</v>
      </c>
      <c r="AN100" s="10"/>
      <c r="AO100" s="20">
        <v>10.526315789473699</v>
      </c>
      <c r="AP100" s="15">
        <v>82</v>
      </c>
      <c r="AQ100" s="22">
        <v>124.64</v>
      </c>
      <c r="AR100" s="19">
        <v>0.65789473684210498</v>
      </c>
      <c r="AS100" s="14">
        <v>0</v>
      </c>
      <c r="AT100" s="10"/>
      <c r="AU100" s="20">
        <v>9.4993581514762493</v>
      </c>
      <c r="AV100" s="20">
        <v>74</v>
      </c>
      <c r="AW100" s="22">
        <v>124.64</v>
      </c>
      <c r="AX100" s="19">
        <v>0.59370988446726602</v>
      </c>
      <c r="AY100" s="14">
        <v>0</v>
      </c>
    </row>
    <row r="101" spans="1:51" s="11" customFormat="1" ht="21.4" customHeight="1" x14ac:dyDescent="0.2">
      <c r="A101" s="12" t="s">
        <v>126</v>
      </c>
      <c r="B101" s="12" t="s">
        <v>127</v>
      </c>
      <c r="C101" s="12" t="s">
        <v>130</v>
      </c>
      <c r="D101" s="13">
        <v>2</v>
      </c>
      <c r="E101" s="38"/>
      <c r="F101" s="47">
        <f t="shared" si="4"/>
        <v>350</v>
      </c>
      <c r="G101" s="43">
        <f t="shared" si="5"/>
        <v>0</v>
      </c>
      <c r="H101" s="41">
        <v>0.88888888888888884</v>
      </c>
      <c r="I101" s="14">
        <f t="shared" si="6"/>
        <v>350</v>
      </c>
      <c r="J101" s="60">
        <f t="shared" si="7"/>
        <v>70</v>
      </c>
      <c r="K101" s="15">
        <v>5</v>
      </c>
      <c r="L101" s="10"/>
      <c r="M101" s="14">
        <v>243635</v>
      </c>
      <c r="N101" s="14">
        <v>487270</v>
      </c>
      <c r="O101" s="16">
        <v>272000</v>
      </c>
      <c r="P101" s="17">
        <v>1.7914338235294101</v>
      </c>
      <c r="Q101" s="18">
        <v>60</v>
      </c>
      <c r="R101" s="10"/>
      <c r="S101" s="14">
        <v>252182.315</v>
      </c>
      <c r="T101" s="14">
        <v>504364.63</v>
      </c>
      <c r="U101" s="16">
        <v>400000</v>
      </c>
      <c r="V101" s="17">
        <v>1.260911575</v>
      </c>
      <c r="W101" s="18">
        <v>60</v>
      </c>
      <c r="X101" s="20">
        <v>40</v>
      </c>
      <c r="Y101" s="15">
        <v>80</v>
      </c>
      <c r="Z101" s="21">
        <v>80</v>
      </c>
      <c r="AA101" s="17">
        <v>1</v>
      </c>
      <c r="AB101" s="18">
        <v>40</v>
      </c>
      <c r="AC101" s="10"/>
      <c r="AD101" s="20">
        <v>15</v>
      </c>
      <c r="AE101" s="15">
        <v>30</v>
      </c>
      <c r="AF101" s="22">
        <v>32</v>
      </c>
      <c r="AG101" s="17">
        <v>0.9375</v>
      </c>
      <c r="AH101" s="18">
        <v>60</v>
      </c>
      <c r="AI101" s="20">
        <v>5</v>
      </c>
      <c r="AJ101" s="15">
        <v>10</v>
      </c>
      <c r="AK101" s="22">
        <v>32</v>
      </c>
      <c r="AL101" s="19">
        <v>0.3125</v>
      </c>
      <c r="AM101" s="14">
        <v>0</v>
      </c>
      <c r="AN101" s="10"/>
      <c r="AO101" s="20">
        <v>28</v>
      </c>
      <c r="AP101" s="15">
        <v>56</v>
      </c>
      <c r="AQ101" s="22">
        <v>32</v>
      </c>
      <c r="AR101" s="17">
        <v>1.75</v>
      </c>
      <c r="AS101" s="18">
        <v>60</v>
      </c>
      <c r="AT101" s="10"/>
      <c r="AU101" s="20">
        <v>3.8</v>
      </c>
      <c r="AV101" s="20">
        <v>7.6</v>
      </c>
      <c r="AW101" s="22">
        <v>32</v>
      </c>
      <c r="AX101" s="19">
        <v>0.23749999999999999</v>
      </c>
      <c r="AY101" s="14">
        <v>0</v>
      </c>
    </row>
    <row r="102" spans="1:51" s="11" customFormat="1" ht="21.4" customHeight="1" x14ac:dyDescent="0.2">
      <c r="A102" s="12" t="s">
        <v>126</v>
      </c>
      <c r="B102" s="12" t="s">
        <v>127</v>
      </c>
      <c r="C102" s="12" t="s">
        <v>131</v>
      </c>
      <c r="D102" s="13">
        <v>2.3199999999999998</v>
      </c>
      <c r="E102" s="38"/>
      <c r="F102" s="47">
        <f t="shared" si="4"/>
        <v>220</v>
      </c>
      <c r="G102" s="43">
        <f t="shared" si="5"/>
        <v>0</v>
      </c>
      <c r="H102" s="41">
        <v>0.875</v>
      </c>
      <c r="I102" s="14">
        <f t="shared" si="6"/>
        <v>220</v>
      </c>
      <c r="J102" s="60">
        <f t="shared" si="7"/>
        <v>0</v>
      </c>
      <c r="K102" s="15">
        <v>4</v>
      </c>
      <c r="L102" s="10"/>
      <c r="M102" s="14">
        <v>181665.948275862</v>
      </c>
      <c r="N102" s="14">
        <v>421465</v>
      </c>
      <c r="O102" s="16">
        <v>315520</v>
      </c>
      <c r="P102" s="17">
        <v>1.3357790314401601</v>
      </c>
      <c r="Q102" s="18">
        <v>60</v>
      </c>
      <c r="R102" s="10"/>
      <c r="S102" s="14">
        <v>327954.69827586203</v>
      </c>
      <c r="T102" s="14">
        <v>760854.9</v>
      </c>
      <c r="U102" s="16">
        <v>464000</v>
      </c>
      <c r="V102" s="17">
        <v>1.6397734913793101</v>
      </c>
      <c r="W102" s="18">
        <v>60</v>
      </c>
      <c r="X102" s="20">
        <v>52.155172413793103</v>
      </c>
      <c r="Y102" s="15">
        <v>121</v>
      </c>
      <c r="Z102" s="21">
        <v>92.8</v>
      </c>
      <c r="AA102" s="17">
        <v>1.3038793103448301</v>
      </c>
      <c r="AB102" s="18">
        <v>40</v>
      </c>
      <c r="AC102" s="10"/>
      <c r="AD102" s="20">
        <v>9.9137931034482794</v>
      </c>
      <c r="AE102" s="15">
        <v>23</v>
      </c>
      <c r="AF102" s="22">
        <v>37.119999999999997</v>
      </c>
      <c r="AG102" s="19">
        <v>0.61961206896551702</v>
      </c>
      <c r="AH102" s="14">
        <v>0</v>
      </c>
      <c r="AI102" s="20">
        <v>4.7413793103448301</v>
      </c>
      <c r="AJ102" s="15">
        <v>11</v>
      </c>
      <c r="AK102" s="22">
        <v>37.119999999999997</v>
      </c>
      <c r="AL102" s="19">
        <v>0.29633620689655199</v>
      </c>
      <c r="AM102" s="14">
        <v>0</v>
      </c>
      <c r="AN102" s="10"/>
      <c r="AO102" s="20">
        <v>9.0517241379310303</v>
      </c>
      <c r="AP102" s="15">
        <v>21</v>
      </c>
      <c r="AQ102" s="22">
        <v>37.119999999999997</v>
      </c>
      <c r="AR102" s="19">
        <v>0.56573275862068995</v>
      </c>
      <c r="AS102" s="14">
        <v>0</v>
      </c>
      <c r="AT102" s="10"/>
      <c r="AU102" s="20">
        <v>21.551724137931</v>
      </c>
      <c r="AV102" s="20">
        <v>50</v>
      </c>
      <c r="AW102" s="22">
        <v>37.119999999999997</v>
      </c>
      <c r="AX102" s="17">
        <v>1.3469827586206899</v>
      </c>
      <c r="AY102" s="18">
        <v>60</v>
      </c>
    </row>
    <row r="103" spans="1:51" s="11" customFormat="1" ht="21.4" customHeight="1" x14ac:dyDescent="0.2">
      <c r="A103" s="12" t="s">
        <v>126</v>
      </c>
      <c r="B103" s="12" t="s">
        <v>127</v>
      </c>
      <c r="C103" s="12" t="s">
        <v>132</v>
      </c>
      <c r="D103" s="13">
        <v>2.44</v>
      </c>
      <c r="E103" s="38"/>
      <c r="F103" s="47">
        <f t="shared" si="4"/>
        <v>370</v>
      </c>
      <c r="G103" s="43">
        <f t="shared" si="5"/>
        <v>0</v>
      </c>
      <c r="H103" s="41">
        <v>0.94117647058823528</v>
      </c>
      <c r="I103" s="14">
        <f t="shared" si="6"/>
        <v>370</v>
      </c>
      <c r="J103" s="60">
        <f t="shared" si="7"/>
        <v>70</v>
      </c>
      <c r="K103" s="15">
        <v>5</v>
      </c>
      <c r="L103" s="10"/>
      <c r="M103" s="14">
        <v>237137.29508196699</v>
      </c>
      <c r="N103" s="14">
        <v>578615</v>
      </c>
      <c r="O103" s="16">
        <v>331840</v>
      </c>
      <c r="P103" s="17">
        <v>1.74365658148505</v>
      </c>
      <c r="Q103" s="18">
        <v>60</v>
      </c>
      <c r="R103" s="10"/>
      <c r="S103" s="14">
        <v>318427.290983607</v>
      </c>
      <c r="T103" s="14">
        <v>776962.59</v>
      </c>
      <c r="U103" s="16">
        <v>488000</v>
      </c>
      <c r="V103" s="17">
        <v>1.5921364549180299</v>
      </c>
      <c r="W103" s="18">
        <v>60</v>
      </c>
      <c r="X103" s="20">
        <v>76.639344262295097</v>
      </c>
      <c r="Y103" s="15">
        <v>187</v>
      </c>
      <c r="Z103" s="21">
        <v>97.6</v>
      </c>
      <c r="AA103" s="17">
        <v>1.9159836065573801</v>
      </c>
      <c r="AB103" s="18">
        <v>40</v>
      </c>
      <c r="AC103" s="10"/>
      <c r="AD103" s="20">
        <v>20.491803278688501</v>
      </c>
      <c r="AE103" s="15">
        <v>50</v>
      </c>
      <c r="AF103" s="22">
        <v>39.04</v>
      </c>
      <c r="AG103" s="17">
        <v>1.28073770491803</v>
      </c>
      <c r="AH103" s="18">
        <v>60</v>
      </c>
      <c r="AI103" s="20">
        <v>22.9508196721311</v>
      </c>
      <c r="AJ103" s="15">
        <v>56</v>
      </c>
      <c r="AK103" s="22">
        <v>39.04</v>
      </c>
      <c r="AL103" s="24">
        <v>1.4344262295082</v>
      </c>
      <c r="AM103" s="25">
        <v>20</v>
      </c>
      <c r="AN103" s="10"/>
      <c r="AO103" s="20">
        <v>10.2459016393443</v>
      </c>
      <c r="AP103" s="15">
        <v>25</v>
      </c>
      <c r="AQ103" s="22">
        <v>39.04</v>
      </c>
      <c r="AR103" s="19">
        <v>0.64036885245901598</v>
      </c>
      <c r="AS103" s="14">
        <v>0</v>
      </c>
      <c r="AT103" s="10"/>
      <c r="AU103" s="20">
        <v>14.7540983606557</v>
      </c>
      <c r="AV103" s="20">
        <v>36</v>
      </c>
      <c r="AW103" s="22">
        <v>39.04</v>
      </c>
      <c r="AX103" s="17">
        <v>0.92213114754098302</v>
      </c>
      <c r="AY103" s="18">
        <v>60</v>
      </c>
    </row>
    <row r="104" spans="1:51" s="11" customFormat="1" ht="21.4" customHeight="1" x14ac:dyDescent="0.2">
      <c r="A104" s="12" t="s">
        <v>126</v>
      </c>
      <c r="B104" s="12" t="s">
        <v>127</v>
      </c>
      <c r="C104" s="12" t="s">
        <v>133</v>
      </c>
      <c r="D104" s="13">
        <v>3.01</v>
      </c>
      <c r="E104" s="38"/>
      <c r="F104" s="47">
        <f t="shared" si="4"/>
        <v>480</v>
      </c>
      <c r="G104" s="43">
        <f t="shared" si="5"/>
        <v>0</v>
      </c>
      <c r="H104" s="41">
        <v>1</v>
      </c>
      <c r="I104" s="14">
        <f t="shared" si="6"/>
        <v>480</v>
      </c>
      <c r="J104" s="60">
        <f t="shared" si="7"/>
        <v>140</v>
      </c>
      <c r="K104" s="15">
        <v>6</v>
      </c>
      <c r="L104" s="10"/>
      <c r="M104" s="14">
        <v>145259.332225914</v>
      </c>
      <c r="N104" s="14">
        <v>437230.59</v>
      </c>
      <c r="O104" s="16">
        <v>409360</v>
      </c>
      <c r="P104" s="17">
        <v>1.0680833251905399</v>
      </c>
      <c r="Q104" s="18">
        <v>60</v>
      </c>
      <c r="R104" s="10"/>
      <c r="S104" s="14">
        <v>294021.19269102998</v>
      </c>
      <c r="T104" s="14">
        <v>885003.79</v>
      </c>
      <c r="U104" s="16">
        <v>602000</v>
      </c>
      <c r="V104" s="17">
        <v>1.4701059634551501</v>
      </c>
      <c r="W104" s="18">
        <v>60</v>
      </c>
      <c r="X104" s="20">
        <v>48.172757475083102</v>
      </c>
      <c r="Y104" s="15">
        <v>145</v>
      </c>
      <c r="Z104" s="21">
        <v>120.4</v>
      </c>
      <c r="AA104" s="17">
        <v>1.2043189368770799</v>
      </c>
      <c r="AB104" s="18">
        <v>40</v>
      </c>
      <c r="AC104" s="10"/>
      <c r="AD104" s="20">
        <v>13.2890365448505</v>
      </c>
      <c r="AE104" s="15">
        <v>40</v>
      </c>
      <c r="AF104" s="22">
        <v>48.16</v>
      </c>
      <c r="AG104" s="17">
        <v>0.83056478405315604</v>
      </c>
      <c r="AH104" s="18">
        <v>60</v>
      </c>
      <c r="AI104" s="20">
        <v>6.9767441860465098</v>
      </c>
      <c r="AJ104" s="15">
        <v>21</v>
      </c>
      <c r="AK104" s="22">
        <v>48.16</v>
      </c>
      <c r="AL104" s="19">
        <v>0.43604651162790697</v>
      </c>
      <c r="AM104" s="14">
        <v>0</v>
      </c>
      <c r="AN104" s="10"/>
      <c r="AO104" s="20">
        <v>14.6179401993355</v>
      </c>
      <c r="AP104" s="15">
        <v>44</v>
      </c>
      <c r="AQ104" s="22">
        <v>48.16</v>
      </c>
      <c r="AR104" s="17">
        <v>0.91362126245847197</v>
      </c>
      <c r="AS104" s="18">
        <v>60</v>
      </c>
      <c r="AT104" s="10"/>
      <c r="AU104" s="20">
        <v>14.485049833887</v>
      </c>
      <c r="AV104" s="20">
        <v>43.6</v>
      </c>
      <c r="AW104" s="22">
        <v>48.16</v>
      </c>
      <c r="AX104" s="17">
        <v>0.90531561461793997</v>
      </c>
      <c r="AY104" s="18">
        <v>60</v>
      </c>
    </row>
    <row r="105" spans="1:51" s="11" customFormat="1" ht="21.4" customHeight="1" x14ac:dyDescent="0.2">
      <c r="A105" s="12" t="s">
        <v>126</v>
      </c>
      <c r="B105" s="12" t="s">
        <v>127</v>
      </c>
      <c r="C105" s="12" t="s">
        <v>134</v>
      </c>
      <c r="D105" s="13">
        <v>2.27</v>
      </c>
      <c r="E105" s="38"/>
      <c r="F105" s="47">
        <f t="shared" si="4"/>
        <v>350</v>
      </c>
      <c r="G105" s="43">
        <f t="shared" si="5"/>
        <v>0</v>
      </c>
      <c r="H105" s="41">
        <v>0.84615384615384615</v>
      </c>
      <c r="I105" s="14">
        <f t="shared" si="6"/>
        <v>350</v>
      </c>
      <c r="J105" s="60">
        <f t="shared" si="7"/>
        <v>70</v>
      </c>
      <c r="K105" s="15">
        <v>5</v>
      </c>
      <c r="L105" s="10"/>
      <c r="M105" s="14">
        <v>155726.872246696</v>
      </c>
      <c r="N105" s="14">
        <v>353500</v>
      </c>
      <c r="O105" s="16">
        <v>308720</v>
      </c>
      <c r="P105" s="17">
        <v>1.14505053122571</v>
      </c>
      <c r="Q105" s="18">
        <v>60</v>
      </c>
      <c r="R105" s="10"/>
      <c r="S105" s="14">
        <v>319497.577092511</v>
      </c>
      <c r="T105" s="14">
        <v>725259.5</v>
      </c>
      <c r="U105" s="16">
        <v>454000</v>
      </c>
      <c r="V105" s="17">
        <v>1.5974878854625501</v>
      </c>
      <c r="W105" s="18">
        <v>60</v>
      </c>
      <c r="X105" s="20">
        <v>57.268722466960398</v>
      </c>
      <c r="Y105" s="15">
        <v>130</v>
      </c>
      <c r="Z105" s="21">
        <v>90.8</v>
      </c>
      <c r="AA105" s="17">
        <v>1.4317180616740099</v>
      </c>
      <c r="AB105" s="18">
        <v>40</v>
      </c>
      <c r="AC105" s="10"/>
      <c r="AD105" s="20">
        <v>15.4185022026432</v>
      </c>
      <c r="AE105" s="15">
        <v>35</v>
      </c>
      <c r="AF105" s="22">
        <v>36.32</v>
      </c>
      <c r="AG105" s="17">
        <v>0.96365638766519801</v>
      </c>
      <c r="AH105" s="18">
        <v>60</v>
      </c>
      <c r="AI105" s="20">
        <v>5.2863436123348002</v>
      </c>
      <c r="AJ105" s="15">
        <v>12</v>
      </c>
      <c r="AK105" s="22">
        <v>36.32</v>
      </c>
      <c r="AL105" s="19">
        <v>0.33039647577092501</v>
      </c>
      <c r="AM105" s="14">
        <v>0</v>
      </c>
      <c r="AN105" s="10"/>
      <c r="AO105" s="20">
        <v>9.6916299559471408</v>
      </c>
      <c r="AP105" s="15">
        <v>22</v>
      </c>
      <c r="AQ105" s="22">
        <v>36.32</v>
      </c>
      <c r="AR105" s="19">
        <v>0.60572687224669597</v>
      </c>
      <c r="AS105" s="14">
        <v>0</v>
      </c>
      <c r="AT105" s="10"/>
      <c r="AU105" s="20">
        <v>18.149779735682799</v>
      </c>
      <c r="AV105" s="20">
        <v>41.2</v>
      </c>
      <c r="AW105" s="22">
        <v>36.32</v>
      </c>
      <c r="AX105" s="17">
        <v>1.13436123348018</v>
      </c>
      <c r="AY105" s="18">
        <v>60</v>
      </c>
    </row>
    <row r="106" spans="1:51" s="11" customFormat="1" ht="21.4" customHeight="1" x14ac:dyDescent="0.2">
      <c r="A106" s="12" t="s">
        <v>126</v>
      </c>
      <c r="B106" s="12" t="s">
        <v>127</v>
      </c>
      <c r="C106" s="12" t="s">
        <v>135</v>
      </c>
      <c r="D106" s="13">
        <v>6.05</v>
      </c>
      <c r="E106" s="38"/>
      <c r="F106" s="47">
        <f t="shared" si="4"/>
        <v>160</v>
      </c>
      <c r="G106" s="43">
        <f t="shared" si="5"/>
        <v>0</v>
      </c>
      <c r="H106" s="41">
        <v>0.93939393939393945</v>
      </c>
      <c r="I106" s="14">
        <f t="shared" si="6"/>
        <v>160</v>
      </c>
      <c r="J106" s="60">
        <f t="shared" si="7"/>
        <v>0</v>
      </c>
      <c r="K106" s="15">
        <v>3</v>
      </c>
      <c r="L106" s="10"/>
      <c r="M106" s="14">
        <v>145595.04132231401</v>
      </c>
      <c r="N106" s="14">
        <v>880850</v>
      </c>
      <c r="O106" s="16">
        <v>822800</v>
      </c>
      <c r="P106" s="17">
        <v>1.07055177442878</v>
      </c>
      <c r="Q106" s="18">
        <v>60</v>
      </c>
      <c r="R106" s="10"/>
      <c r="S106" s="14">
        <v>182643.93057851199</v>
      </c>
      <c r="T106" s="14">
        <v>1104995.78</v>
      </c>
      <c r="U106" s="16">
        <v>1210000</v>
      </c>
      <c r="V106" s="19">
        <v>0.91321965289256202</v>
      </c>
      <c r="W106" s="14">
        <v>0</v>
      </c>
      <c r="X106" s="20">
        <v>41.652892561983499</v>
      </c>
      <c r="Y106" s="15">
        <v>252</v>
      </c>
      <c r="Z106" s="21">
        <v>242</v>
      </c>
      <c r="AA106" s="17">
        <v>1.04132231404959</v>
      </c>
      <c r="AB106" s="18">
        <v>40</v>
      </c>
      <c r="AC106" s="10"/>
      <c r="AD106" s="20">
        <v>10.4132231404959</v>
      </c>
      <c r="AE106" s="15">
        <v>63</v>
      </c>
      <c r="AF106" s="22">
        <v>96.8</v>
      </c>
      <c r="AG106" s="19">
        <v>0.65082644628099195</v>
      </c>
      <c r="AH106" s="14">
        <v>0</v>
      </c>
      <c r="AI106" s="20">
        <v>4.95867768595041</v>
      </c>
      <c r="AJ106" s="15">
        <v>30</v>
      </c>
      <c r="AK106" s="22">
        <v>96.8</v>
      </c>
      <c r="AL106" s="19">
        <v>0.30991735537190102</v>
      </c>
      <c r="AM106" s="14">
        <v>0</v>
      </c>
      <c r="AN106" s="10"/>
      <c r="AO106" s="20">
        <v>15.0413223140496</v>
      </c>
      <c r="AP106" s="15">
        <v>91</v>
      </c>
      <c r="AQ106" s="22">
        <v>96.8</v>
      </c>
      <c r="AR106" s="17">
        <v>0.94008264462809898</v>
      </c>
      <c r="AS106" s="18">
        <v>60</v>
      </c>
      <c r="AT106" s="10"/>
      <c r="AU106" s="20">
        <v>6.0826446280991702</v>
      </c>
      <c r="AV106" s="20">
        <v>36.799999999999997</v>
      </c>
      <c r="AW106" s="22">
        <v>96.8</v>
      </c>
      <c r="AX106" s="19">
        <v>0.38016528925619802</v>
      </c>
      <c r="AY106" s="14">
        <v>0</v>
      </c>
    </row>
    <row r="107" spans="1:51" s="11" customFormat="1" ht="21.4" customHeight="1" x14ac:dyDescent="0.2">
      <c r="A107" s="12" t="s">
        <v>126</v>
      </c>
      <c r="B107" s="12" t="s">
        <v>127</v>
      </c>
      <c r="C107" s="12" t="s">
        <v>136</v>
      </c>
      <c r="D107" s="13">
        <v>2.2400000000000002</v>
      </c>
      <c r="E107" s="38"/>
      <c r="F107" s="47">
        <f t="shared" si="4"/>
        <v>120</v>
      </c>
      <c r="G107" s="43">
        <f t="shared" si="5"/>
        <v>0</v>
      </c>
      <c r="H107" s="41">
        <v>0.9</v>
      </c>
      <c r="I107" s="14">
        <f t="shared" si="6"/>
        <v>120</v>
      </c>
      <c r="J107" s="60">
        <f t="shared" si="7"/>
        <v>0</v>
      </c>
      <c r="K107" s="15">
        <v>2</v>
      </c>
      <c r="L107" s="10"/>
      <c r="M107" s="14">
        <v>157901.785714286</v>
      </c>
      <c r="N107" s="14">
        <v>353700</v>
      </c>
      <c r="O107" s="16">
        <v>304640</v>
      </c>
      <c r="P107" s="17">
        <v>1.16104254201681</v>
      </c>
      <c r="Q107" s="18">
        <v>60</v>
      </c>
      <c r="R107" s="10"/>
      <c r="S107" s="14">
        <v>166022.20535714299</v>
      </c>
      <c r="T107" s="14">
        <v>371889.74</v>
      </c>
      <c r="U107" s="16">
        <v>448000</v>
      </c>
      <c r="V107" s="19">
        <v>0.83011102678571402</v>
      </c>
      <c r="W107" s="14">
        <v>0</v>
      </c>
      <c r="X107" s="20">
        <v>22.7678571428571</v>
      </c>
      <c r="Y107" s="15">
        <v>51</v>
      </c>
      <c r="Z107" s="21">
        <v>89.6</v>
      </c>
      <c r="AA107" s="19">
        <v>0.56919642857142805</v>
      </c>
      <c r="AB107" s="14">
        <v>0</v>
      </c>
      <c r="AC107" s="10"/>
      <c r="AD107" s="20">
        <v>11.6071428571429</v>
      </c>
      <c r="AE107" s="15">
        <v>26</v>
      </c>
      <c r="AF107" s="22">
        <v>35.840000000000003</v>
      </c>
      <c r="AG107" s="19">
        <v>0.72544642857142805</v>
      </c>
      <c r="AH107" s="14">
        <v>0</v>
      </c>
      <c r="AI107" s="20">
        <v>7.58928571428571</v>
      </c>
      <c r="AJ107" s="15">
        <v>17</v>
      </c>
      <c r="AK107" s="22">
        <v>35.840000000000003</v>
      </c>
      <c r="AL107" s="19">
        <v>0.47433035714285698</v>
      </c>
      <c r="AM107" s="14">
        <v>0</v>
      </c>
      <c r="AN107" s="10"/>
      <c r="AO107" s="20">
        <v>15.1785714285714</v>
      </c>
      <c r="AP107" s="15">
        <v>34</v>
      </c>
      <c r="AQ107" s="22">
        <v>35.840000000000003</v>
      </c>
      <c r="AR107" s="17">
        <v>0.94866071428571397</v>
      </c>
      <c r="AS107" s="18">
        <v>60</v>
      </c>
      <c r="AT107" s="10"/>
      <c r="AU107" s="20">
        <v>8.2142857142857206</v>
      </c>
      <c r="AV107" s="20">
        <v>18.399999999999999</v>
      </c>
      <c r="AW107" s="22">
        <v>35.840000000000003</v>
      </c>
      <c r="AX107" s="19">
        <v>0.51339285714285698</v>
      </c>
      <c r="AY107" s="14">
        <v>0</v>
      </c>
    </row>
    <row r="108" spans="1:51" s="11" customFormat="1" ht="21.4" customHeight="1" x14ac:dyDescent="0.2">
      <c r="A108" s="12" t="s">
        <v>126</v>
      </c>
      <c r="B108" s="12" t="s">
        <v>127</v>
      </c>
      <c r="C108" s="12" t="s">
        <v>137</v>
      </c>
      <c r="D108" s="13">
        <v>4.8600000000000003</v>
      </c>
      <c r="E108" s="38"/>
      <c r="F108" s="47">
        <f t="shared" si="4"/>
        <v>54</v>
      </c>
      <c r="G108" s="43">
        <f t="shared" si="5"/>
        <v>0.10000000000000009</v>
      </c>
      <c r="H108" s="41">
        <v>0.75</v>
      </c>
      <c r="I108" s="14">
        <f t="shared" si="6"/>
        <v>60</v>
      </c>
      <c r="J108" s="60">
        <f t="shared" si="7"/>
        <v>0</v>
      </c>
      <c r="K108" s="15">
        <v>1</v>
      </c>
      <c r="L108" s="10"/>
      <c r="M108" s="14">
        <v>94848.765432098793</v>
      </c>
      <c r="N108" s="14">
        <v>460965</v>
      </c>
      <c r="O108" s="16">
        <v>660960</v>
      </c>
      <c r="P108" s="19">
        <v>0.69741739288307902</v>
      </c>
      <c r="Q108" s="14">
        <v>0</v>
      </c>
      <c r="R108" s="10"/>
      <c r="S108" s="14">
        <v>233923.76748971199</v>
      </c>
      <c r="T108" s="14">
        <v>1136869.51</v>
      </c>
      <c r="U108" s="16">
        <v>972000</v>
      </c>
      <c r="V108" s="17">
        <v>1.1696188374485601</v>
      </c>
      <c r="W108" s="18">
        <v>60</v>
      </c>
      <c r="X108" s="20">
        <v>28.189300411522598</v>
      </c>
      <c r="Y108" s="15">
        <v>137</v>
      </c>
      <c r="Z108" s="21">
        <v>194.4</v>
      </c>
      <c r="AA108" s="19">
        <v>0.70473251028806605</v>
      </c>
      <c r="AB108" s="14">
        <v>0</v>
      </c>
      <c r="AC108" s="10"/>
      <c r="AD108" s="20">
        <v>10.2880658436214</v>
      </c>
      <c r="AE108" s="15">
        <v>50</v>
      </c>
      <c r="AF108" s="22">
        <v>77.760000000000005</v>
      </c>
      <c r="AG108" s="19">
        <v>0.64300411522633705</v>
      </c>
      <c r="AH108" s="14">
        <v>0</v>
      </c>
      <c r="AI108" s="20">
        <v>1.8518518518518501</v>
      </c>
      <c r="AJ108" s="15">
        <v>9</v>
      </c>
      <c r="AK108" s="22">
        <v>77.760000000000005</v>
      </c>
      <c r="AL108" s="19">
        <v>0.115740740740741</v>
      </c>
      <c r="AM108" s="14">
        <v>0</v>
      </c>
      <c r="AN108" s="10"/>
      <c r="AO108" s="20">
        <v>11.728395061728399</v>
      </c>
      <c r="AP108" s="15">
        <v>57</v>
      </c>
      <c r="AQ108" s="22">
        <v>77.760000000000005</v>
      </c>
      <c r="AR108" s="19">
        <v>0.73302469135802495</v>
      </c>
      <c r="AS108" s="14">
        <v>0</v>
      </c>
      <c r="AT108" s="10"/>
      <c r="AU108" s="20">
        <v>5.0205761316872399</v>
      </c>
      <c r="AV108" s="20">
        <v>24.4</v>
      </c>
      <c r="AW108" s="22">
        <v>77.760000000000005</v>
      </c>
      <c r="AX108" s="19">
        <v>0.313786008230453</v>
      </c>
      <c r="AY108" s="14">
        <v>0</v>
      </c>
    </row>
    <row r="109" spans="1:51" s="11" customFormat="1" ht="21.4" customHeight="1" x14ac:dyDescent="0.2">
      <c r="A109" s="12" t="s">
        <v>126</v>
      </c>
      <c r="B109" s="12" t="s">
        <v>138</v>
      </c>
      <c r="C109" s="12" t="s">
        <v>139</v>
      </c>
      <c r="D109" s="13">
        <v>2.19</v>
      </c>
      <c r="E109" s="38"/>
      <c r="F109" s="47">
        <f t="shared" si="4"/>
        <v>350</v>
      </c>
      <c r="G109" s="43">
        <f t="shared" si="5"/>
        <v>0</v>
      </c>
      <c r="H109" s="41">
        <v>0.9285714285714286</v>
      </c>
      <c r="I109" s="14">
        <f t="shared" si="6"/>
        <v>350</v>
      </c>
      <c r="J109" s="60">
        <f t="shared" si="7"/>
        <v>70</v>
      </c>
      <c r="K109" s="15">
        <v>5</v>
      </c>
      <c r="L109" s="10"/>
      <c r="M109" s="14">
        <v>171232.87671232899</v>
      </c>
      <c r="N109" s="14">
        <v>375000</v>
      </c>
      <c r="O109" s="16">
        <v>297840</v>
      </c>
      <c r="P109" s="17">
        <v>1.25906526994359</v>
      </c>
      <c r="Q109" s="18">
        <v>60</v>
      </c>
      <c r="R109" s="10"/>
      <c r="S109" s="14">
        <v>436159.95433789998</v>
      </c>
      <c r="T109" s="14">
        <v>955190.3</v>
      </c>
      <c r="U109" s="16">
        <v>438000</v>
      </c>
      <c r="V109" s="17">
        <v>2.1807997716894998</v>
      </c>
      <c r="W109" s="18">
        <v>60</v>
      </c>
      <c r="X109" s="20">
        <v>48.858447488584503</v>
      </c>
      <c r="Y109" s="15">
        <v>107</v>
      </c>
      <c r="Z109" s="21">
        <v>87.6</v>
      </c>
      <c r="AA109" s="17">
        <v>1.2214611872146099</v>
      </c>
      <c r="AB109" s="18">
        <v>40</v>
      </c>
      <c r="AC109" s="10"/>
      <c r="AD109" s="20">
        <v>16.894977168949801</v>
      </c>
      <c r="AE109" s="15">
        <v>37</v>
      </c>
      <c r="AF109" s="22">
        <v>35.04</v>
      </c>
      <c r="AG109" s="17">
        <v>1.0559360730593601</v>
      </c>
      <c r="AH109" s="18">
        <v>60</v>
      </c>
      <c r="AI109" s="20">
        <v>6.8493150684931496</v>
      </c>
      <c r="AJ109" s="15">
        <v>15</v>
      </c>
      <c r="AK109" s="22">
        <v>35.04</v>
      </c>
      <c r="AL109" s="19">
        <v>0.42808219178082202</v>
      </c>
      <c r="AM109" s="14">
        <v>0</v>
      </c>
      <c r="AN109" s="10"/>
      <c r="AO109" s="20">
        <v>12.785388127853899</v>
      </c>
      <c r="AP109" s="15">
        <v>28</v>
      </c>
      <c r="AQ109" s="22">
        <v>35.04</v>
      </c>
      <c r="AR109" s="17">
        <v>0.79908675799086804</v>
      </c>
      <c r="AS109" s="18">
        <v>60</v>
      </c>
      <c r="AT109" s="10"/>
      <c r="AU109" s="20">
        <v>4.20091324200913</v>
      </c>
      <c r="AV109" s="20">
        <v>9.1999999999999993</v>
      </c>
      <c r="AW109" s="22">
        <v>35.04</v>
      </c>
      <c r="AX109" s="19">
        <v>0.26255707762557101</v>
      </c>
      <c r="AY109" s="14">
        <v>0</v>
      </c>
    </row>
    <row r="110" spans="1:51" s="11" customFormat="1" ht="21.4" customHeight="1" x14ac:dyDescent="0.2">
      <c r="A110" s="12" t="s">
        <v>126</v>
      </c>
      <c r="B110" s="12" t="s">
        <v>138</v>
      </c>
      <c r="C110" s="12" t="s">
        <v>140</v>
      </c>
      <c r="D110" s="13">
        <v>8.24</v>
      </c>
      <c r="E110" s="38"/>
      <c r="F110" s="47">
        <f t="shared" si="4"/>
        <v>170</v>
      </c>
      <c r="G110" s="43">
        <f t="shared" si="5"/>
        <v>5.8333333333333459E-2</v>
      </c>
      <c r="H110" s="41">
        <v>0.79166666666666663</v>
      </c>
      <c r="I110" s="14">
        <f t="shared" si="6"/>
        <v>180</v>
      </c>
      <c r="J110" s="60">
        <f t="shared" si="7"/>
        <v>0</v>
      </c>
      <c r="K110" s="15">
        <v>3</v>
      </c>
      <c r="L110" s="10"/>
      <c r="M110" s="14">
        <v>157705.959951456</v>
      </c>
      <c r="N110" s="14">
        <v>1299497.1100000001</v>
      </c>
      <c r="O110" s="16">
        <v>1120640</v>
      </c>
      <c r="P110" s="17">
        <v>1.1596026467018801</v>
      </c>
      <c r="Q110" s="18">
        <v>60</v>
      </c>
      <c r="R110" s="10"/>
      <c r="S110" s="14">
        <v>151566.50485436901</v>
      </c>
      <c r="T110" s="14">
        <v>1248908</v>
      </c>
      <c r="U110" s="16">
        <v>1648000</v>
      </c>
      <c r="V110" s="19">
        <v>0.757832524271845</v>
      </c>
      <c r="W110" s="14">
        <v>0</v>
      </c>
      <c r="X110" s="20">
        <v>29.368932038834998</v>
      </c>
      <c r="Y110" s="15">
        <v>242</v>
      </c>
      <c r="Z110" s="21">
        <v>329.6</v>
      </c>
      <c r="AA110" s="19">
        <v>0.73422330097087396</v>
      </c>
      <c r="AB110" s="14">
        <v>0</v>
      </c>
      <c r="AC110" s="10"/>
      <c r="AD110" s="20">
        <v>17.354368932038799</v>
      </c>
      <c r="AE110" s="15">
        <v>143</v>
      </c>
      <c r="AF110" s="22">
        <v>131.84</v>
      </c>
      <c r="AG110" s="17">
        <v>1.08464805825243</v>
      </c>
      <c r="AH110" s="18">
        <v>60</v>
      </c>
      <c r="AI110" s="20">
        <v>4.1262135922330101</v>
      </c>
      <c r="AJ110" s="15">
        <v>34</v>
      </c>
      <c r="AK110" s="22">
        <v>131.84</v>
      </c>
      <c r="AL110" s="19">
        <v>0.25788834951456302</v>
      </c>
      <c r="AM110" s="14">
        <v>0</v>
      </c>
      <c r="AN110" s="10"/>
      <c r="AO110" s="20">
        <v>15.169902912621399</v>
      </c>
      <c r="AP110" s="15">
        <v>125</v>
      </c>
      <c r="AQ110" s="22">
        <v>131.84</v>
      </c>
      <c r="AR110" s="17">
        <v>0.94811893203883502</v>
      </c>
      <c r="AS110" s="18">
        <v>60</v>
      </c>
      <c r="AT110" s="10"/>
      <c r="AU110" s="20">
        <v>7.13592233009709</v>
      </c>
      <c r="AV110" s="20">
        <v>58.8</v>
      </c>
      <c r="AW110" s="22">
        <v>131.84</v>
      </c>
      <c r="AX110" s="19">
        <v>0.44599514563106801</v>
      </c>
      <c r="AY110" s="14">
        <v>0</v>
      </c>
    </row>
    <row r="111" spans="1:51" s="11" customFormat="1" ht="21.4" customHeight="1" x14ac:dyDescent="0.2">
      <c r="A111" s="12" t="s">
        <v>126</v>
      </c>
      <c r="B111" s="12" t="s">
        <v>138</v>
      </c>
      <c r="C111" s="12" t="s">
        <v>138</v>
      </c>
      <c r="D111" s="13">
        <v>2.96</v>
      </c>
      <c r="E111" s="38"/>
      <c r="F111" s="47">
        <f t="shared" si="4"/>
        <v>480</v>
      </c>
      <c r="G111" s="43">
        <f t="shared" si="5"/>
        <v>0</v>
      </c>
      <c r="H111" s="41">
        <v>0.88</v>
      </c>
      <c r="I111" s="14">
        <f t="shared" si="6"/>
        <v>480</v>
      </c>
      <c r="J111" s="60">
        <f t="shared" si="7"/>
        <v>140</v>
      </c>
      <c r="K111" s="15">
        <v>6</v>
      </c>
      <c r="L111" s="10"/>
      <c r="M111" s="14">
        <v>142432.43243243199</v>
      </c>
      <c r="N111" s="14">
        <v>421600</v>
      </c>
      <c r="O111" s="16">
        <v>402560</v>
      </c>
      <c r="P111" s="17">
        <v>1.0472972972973</v>
      </c>
      <c r="Q111" s="18">
        <v>60</v>
      </c>
      <c r="R111" s="10"/>
      <c r="S111" s="14">
        <v>243058.5</v>
      </c>
      <c r="T111" s="14">
        <v>719453.16</v>
      </c>
      <c r="U111" s="16">
        <v>592000</v>
      </c>
      <c r="V111" s="17">
        <v>1.2152925000000001</v>
      </c>
      <c r="W111" s="18">
        <v>60</v>
      </c>
      <c r="X111" s="20">
        <v>65.8783783783784</v>
      </c>
      <c r="Y111" s="15">
        <v>195</v>
      </c>
      <c r="Z111" s="21">
        <v>118.4</v>
      </c>
      <c r="AA111" s="17">
        <v>1.6469594594594601</v>
      </c>
      <c r="AB111" s="18">
        <v>40</v>
      </c>
      <c r="AC111" s="10"/>
      <c r="AD111" s="20">
        <v>20.270270270270299</v>
      </c>
      <c r="AE111" s="15">
        <v>60</v>
      </c>
      <c r="AF111" s="22">
        <v>47.36</v>
      </c>
      <c r="AG111" s="17">
        <v>1.2668918918918901</v>
      </c>
      <c r="AH111" s="18">
        <v>60</v>
      </c>
      <c r="AI111" s="20">
        <v>2.0270270270270299</v>
      </c>
      <c r="AJ111" s="15">
        <v>6</v>
      </c>
      <c r="AK111" s="22">
        <v>47.36</v>
      </c>
      <c r="AL111" s="19">
        <v>0.12668918918918901</v>
      </c>
      <c r="AM111" s="14">
        <v>0</v>
      </c>
      <c r="AN111" s="10"/>
      <c r="AO111" s="20">
        <v>18.581081081081098</v>
      </c>
      <c r="AP111" s="15">
        <v>55</v>
      </c>
      <c r="AQ111" s="22">
        <v>47.36</v>
      </c>
      <c r="AR111" s="17">
        <v>1.16131756756757</v>
      </c>
      <c r="AS111" s="18">
        <v>60</v>
      </c>
      <c r="AT111" s="10"/>
      <c r="AU111" s="20">
        <v>16.2162162162162</v>
      </c>
      <c r="AV111" s="20">
        <v>48</v>
      </c>
      <c r="AW111" s="22">
        <v>47.36</v>
      </c>
      <c r="AX111" s="17">
        <v>1.01351351351351</v>
      </c>
      <c r="AY111" s="18">
        <v>60</v>
      </c>
    </row>
    <row r="112" spans="1:51" s="11" customFormat="1" ht="21.4" customHeight="1" x14ac:dyDescent="0.2">
      <c r="A112" s="12" t="s">
        <v>126</v>
      </c>
      <c r="B112" s="12" t="s">
        <v>138</v>
      </c>
      <c r="C112" s="12" t="s">
        <v>141</v>
      </c>
      <c r="D112" s="13">
        <v>3.14</v>
      </c>
      <c r="E112" s="38"/>
      <c r="F112" s="47">
        <f t="shared" si="4"/>
        <v>89</v>
      </c>
      <c r="G112" s="43">
        <f t="shared" si="5"/>
        <v>0.11666666666666681</v>
      </c>
      <c r="H112" s="41">
        <v>0.73333333333333328</v>
      </c>
      <c r="I112" s="14">
        <f t="shared" si="6"/>
        <v>100</v>
      </c>
      <c r="J112" s="60">
        <f t="shared" si="7"/>
        <v>0</v>
      </c>
      <c r="K112" s="15">
        <v>2</v>
      </c>
      <c r="L112" s="10"/>
      <c r="M112" s="14">
        <v>82608.598726114593</v>
      </c>
      <c r="N112" s="14">
        <v>259391</v>
      </c>
      <c r="O112" s="16">
        <v>427040</v>
      </c>
      <c r="P112" s="19">
        <v>0.60741616710378399</v>
      </c>
      <c r="Q112" s="14">
        <v>0</v>
      </c>
      <c r="R112" s="10"/>
      <c r="S112" s="14">
        <v>345586.47133758001</v>
      </c>
      <c r="T112" s="14">
        <v>1085141.52</v>
      </c>
      <c r="U112" s="16">
        <v>628000</v>
      </c>
      <c r="V112" s="17">
        <v>1.7279323566878999</v>
      </c>
      <c r="W112" s="18">
        <v>60</v>
      </c>
      <c r="X112" s="20">
        <v>39.808917197452203</v>
      </c>
      <c r="Y112" s="15">
        <v>125</v>
      </c>
      <c r="Z112" s="21">
        <v>125.6</v>
      </c>
      <c r="AA112" s="17">
        <v>0.99522292993630601</v>
      </c>
      <c r="AB112" s="18">
        <v>40</v>
      </c>
      <c r="AC112" s="10"/>
      <c r="AD112" s="20">
        <v>9.5541401273885302</v>
      </c>
      <c r="AE112" s="15">
        <v>30</v>
      </c>
      <c r="AF112" s="22">
        <v>50.24</v>
      </c>
      <c r="AG112" s="19">
        <v>0.59713375796178303</v>
      </c>
      <c r="AH112" s="14">
        <v>0</v>
      </c>
      <c r="AI112" s="20">
        <v>1.2738853503184699</v>
      </c>
      <c r="AJ112" s="15">
        <v>4</v>
      </c>
      <c r="AK112" s="22">
        <v>50.24</v>
      </c>
      <c r="AL112" s="19">
        <v>7.9617834394904496E-2</v>
      </c>
      <c r="AM112" s="14">
        <v>0</v>
      </c>
      <c r="AN112" s="10"/>
      <c r="AO112" s="20">
        <v>6.0509554140127397</v>
      </c>
      <c r="AP112" s="15">
        <v>19</v>
      </c>
      <c r="AQ112" s="22">
        <v>50.24</v>
      </c>
      <c r="AR112" s="19">
        <v>0.37818471337579601</v>
      </c>
      <c r="AS112" s="14">
        <v>0</v>
      </c>
      <c r="AT112" s="10"/>
      <c r="AU112" s="20">
        <v>4.5859872611465002</v>
      </c>
      <c r="AV112" s="20">
        <v>14.4</v>
      </c>
      <c r="AW112" s="22">
        <v>50.24</v>
      </c>
      <c r="AX112" s="19">
        <v>0.28662420382165599</v>
      </c>
      <c r="AY112" s="14">
        <v>0</v>
      </c>
    </row>
    <row r="113" spans="1:51" s="11" customFormat="1" ht="21.4" customHeight="1" x14ac:dyDescent="0.2">
      <c r="A113" s="12" t="s">
        <v>126</v>
      </c>
      <c r="B113" s="12" t="s">
        <v>138</v>
      </c>
      <c r="C113" s="12" t="s">
        <v>142</v>
      </c>
      <c r="D113" s="13">
        <v>2.74</v>
      </c>
      <c r="E113" s="38"/>
      <c r="F113" s="47">
        <f t="shared" si="4"/>
        <v>186</v>
      </c>
      <c r="G113" s="43">
        <f t="shared" si="5"/>
        <v>0.22500000000000009</v>
      </c>
      <c r="H113" s="41">
        <v>0.625</v>
      </c>
      <c r="I113" s="14">
        <f t="shared" si="6"/>
        <v>240</v>
      </c>
      <c r="J113" s="60">
        <f t="shared" si="7"/>
        <v>0</v>
      </c>
      <c r="K113" s="15">
        <v>4</v>
      </c>
      <c r="L113" s="10"/>
      <c r="M113" s="14">
        <v>188686.131386861</v>
      </c>
      <c r="N113" s="14">
        <v>517000</v>
      </c>
      <c r="O113" s="16">
        <v>372640</v>
      </c>
      <c r="P113" s="17">
        <v>1.3873980249033899</v>
      </c>
      <c r="Q113" s="18">
        <v>60</v>
      </c>
      <c r="R113" s="10"/>
      <c r="S113" s="14">
        <v>64218.664233576601</v>
      </c>
      <c r="T113" s="14">
        <v>175959.14</v>
      </c>
      <c r="U113" s="16">
        <v>548000</v>
      </c>
      <c r="V113" s="19">
        <v>0.32109332116788297</v>
      </c>
      <c r="W113" s="14">
        <v>0</v>
      </c>
      <c r="X113" s="20">
        <v>17.153284671532798</v>
      </c>
      <c r="Y113" s="15">
        <v>47</v>
      </c>
      <c r="Z113" s="21">
        <v>109.6</v>
      </c>
      <c r="AA113" s="19">
        <v>0.428832116788321</v>
      </c>
      <c r="AB113" s="14">
        <v>0</v>
      </c>
      <c r="AC113" s="10"/>
      <c r="AD113" s="20">
        <v>14.2335766423358</v>
      </c>
      <c r="AE113" s="15">
        <v>39</v>
      </c>
      <c r="AF113" s="22">
        <v>43.84</v>
      </c>
      <c r="AG113" s="17">
        <v>0.88959854014598505</v>
      </c>
      <c r="AH113" s="18">
        <v>60</v>
      </c>
      <c r="AI113" s="20">
        <v>7.2992700729926998</v>
      </c>
      <c r="AJ113" s="15">
        <v>20</v>
      </c>
      <c r="AK113" s="22">
        <v>43.84</v>
      </c>
      <c r="AL113" s="19">
        <v>0.45620437956204402</v>
      </c>
      <c r="AM113" s="14">
        <v>0</v>
      </c>
      <c r="AN113" s="10"/>
      <c r="AO113" s="20">
        <v>16.058394160583902</v>
      </c>
      <c r="AP113" s="15">
        <v>44</v>
      </c>
      <c r="AQ113" s="22">
        <v>43.84</v>
      </c>
      <c r="AR113" s="17">
        <v>1.0036496350365001</v>
      </c>
      <c r="AS113" s="18">
        <v>60</v>
      </c>
      <c r="AT113" s="10"/>
      <c r="AU113" s="20">
        <v>21.313868613138698</v>
      </c>
      <c r="AV113" s="20">
        <v>58.4</v>
      </c>
      <c r="AW113" s="22">
        <v>43.84</v>
      </c>
      <c r="AX113" s="17">
        <v>1.33211678832117</v>
      </c>
      <c r="AY113" s="18">
        <v>60</v>
      </c>
    </row>
    <row r="114" spans="1:51" s="11" customFormat="1" ht="21.4" customHeight="1" x14ac:dyDescent="0.2">
      <c r="A114" s="12" t="s">
        <v>126</v>
      </c>
      <c r="B114" s="12" t="s">
        <v>138</v>
      </c>
      <c r="C114" s="12" t="s">
        <v>143</v>
      </c>
      <c r="D114" s="13">
        <v>3.22</v>
      </c>
      <c r="E114" s="38"/>
      <c r="F114" s="47">
        <f t="shared" si="4"/>
        <v>480</v>
      </c>
      <c r="G114" s="43">
        <f t="shared" si="5"/>
        <v>0</v>
      </c>
      <c r="H114" s="41">
        <v>0.8</v>
      </c>
      <c r="I114" s="14">
        <f t="shared" si="6"/>
        <v>480</v>
      </c>
      <c r="J114" s="60">
        <f t="shared" si="7"/>
        <v>140</v>
      </c>
      <c r="K114" s="15">
        <v>6</v>
      </c>
      <c r="L114" s="10"/>
      <c r="M114" s="14">
        <v>171493.788819876</v>
      </c>
      <c r="N114" s="14">
        <v>552210</v>
      </c>
      <c r="O114" s="16">
        <v>437920</v>
      </c>
      <c r="P114" s="17">
        <v>1.2609837413226199</v>
      </c>
      <c r="Q114" s="18">
        <v>60</v>
      </c>
      <c r="R114" s="10"/>
      <c r="S114" s="14">
        <v>265888.192546584</v>
      </c>
      <c r="T114" s="14">
        <v>856159.98</v>
      </c>
      <c r="U114" s="16">
        <v>644000</v>
      </c>
      <c r="V114" s="17">
        <v>1.32944096273292</v>
      </c>
      <c r="W114" s="18">
        <v>60</v>
      </c>
      <c r="X114" s="20">
        <v>66.4596273291925</v>
      </c>
      <c r="Y114" s="15">
        <v>214</v>
      </c>
      <c r="Z114" s="21">
        <v>128.80000000000001</v>
      </c>
      <c r="AA114" s="17">
        <v>1.66149068322981</v>
      </c>
      <c r="AB114" s="18">
        <v>40</v>
      </c>
      <c r="AC114" s="10"/>
      <c r="AD114" s="20">
        <v>19.875776397515502</v>
      </c>
      <c r="AE114" s="15">
        <v>64</v>
      </c>
      <c r="AF114" s="22">
        <v>51.52</v>
      </c>
      <c r="AG114" s="17">
        <v>1.24223602484472</v>
      </c>
      <c r="AH114" s="18">
        <v>60</v>
      </c>
      <c r="AI114" s="20">
        <v>3.41614906832298</v>
      </c>
      <c r="AJ114" s="15">
        <v>11</v>
      </c>
      <c r="AK114" s="22">
        <v>51.52</v>
      </c>
      <c r="AL114" s="19">
        <v>0.213509316770186</v>
      </c>
      <c r="AM114" s="14">
        <v>0</v>
      </c>
      <c r="AN114" s="10"/>
      <c r="AO114" s="20">
        <v>18.633540372670801</v>
      </c>
      <c r="AP114" s="15">
        <v>60</v>
      </c>
      <c r="AQ114" s="22">
        <v>51.52</v>
      </c>
      <c r="AR114" s="17">
        <v>1.1645962732919299</v>
      </c>
      <c r="AS114" s="18">
        <v>60</v>
      </c>
      <c r="AT114" s="10"/>
      <c r="AU114" s="20">
        <v>16.273291925465799</v>
      </c>
      <c r="AV114" s="20">
        <v>52.4</v>
      </c>
      <c r="AW114" s="22">
        <v>51.52</v>
      </c>
      <c r="AX114" s="17">
        <v>1.01708074534161</v>
      </c>
      <c r="AY114" s="18">
        <v>60</v>
      </c>
    </row>
    <row r="115" spans="1:51" s="11" customFormat="1" ht="21.4" customHeight="1" x14ac:dyDescent="0.2">
      <c r="A115" s="12" t="s">
        <v>126</v>
      </c>
      <c r="B115" s="12" t="s">
        <v>138</v>
      </c>
      <c r="C115" s="12" t="s">
        <v>144</v>
      </c>
      <c r="D115" s="13">
        <v>1.75</v>
      </c>
      <c r="E115" s="38"/>
      <c r="F115" s="47">
        <f t="shared" si="4"/>
        <v>112</v>
      </c>
      <c r="G115" s="43">
        <f t="shared" si="5"/>
        <v>7.2222222222222299E-2</v>
      </c>
      <c r="H115" s="41">
        <v>0.77777777777777779</v>
      </c>
      <c r="I115" s="14">
        <f t="shared" si="6"/>
        <v>120</v>
      </c>
      <c r="J115" s="60">
        <f t="shared" si="7"/>
        <v>0</v>
      </c>
      <c r="K115" s="15">
        <v>2</v>
      </c>
      <c r="L115" s="10"/>
      <c r="M115" s="14">
        <v>148571.42857142899</v>
      </c>
      <c r="N115" s="14">
        <v>260000</v>
      </c>
      <c r="O115" s="16">
        <v>238000</v>
      </c>
      <c r="P115" s="17">
        <v>1.0924369747899201</v>
      </c>
      <c r="Q115" s="18">
        <v>60</v>
      </c>
      <c r="R115" s="10"/>
      <c r="S115" s="14">
        <v>77535.3314285714</v>
      </c>
      <c r="T115" s="14">
        <v>135686.82999999999</v>
      </c>
      <c r="U115" s="16">
        <v>350000</v>
      </c>
      <c r="V115" s="19">
        <v>0.38767665714285698</v>
      </c>
      <c r="W115" s="14">
        <v>0</v>
      </c>
      <c r="X115" s="20">
        <v>17.714285714285701</v>
      </c>
      <c r="Y115" s="15">
        <v>31</v>
      </c>
      <c r="Z115" s="21">
        <v>70</v>
      </c>
      <c r="AA115" s="19">
        <v>0.442857142857143</v>
      </c>
      <c r="AB115" s="14">
        <v>0</v>
      </c>
      <c r="AC115" s="10"/>
      <c r="AD115" s="20">
        <v>11.4285714285714</v>
      </c>
      <c r="AE115" s="15">
        <v>20</v>
      </c>
      <c r="AF115" s="22">
        <v>28</v>
      </c>
      <c r="AG115" s="19">
        <v>0.71428571428571397</v>
      </c>
      <c r="AH115" s="14">
        <v>0</v>
      </c>
      <c r="AI115" s="20">
        <v>1.71428571428571</v>
      </c>
      <c r="AJ115" s="15">
        <v>3</v>
      </c>
      <c r="AK115" s="22">
        <v>28</v>
      </c>
      <c r="AL115" s="19">
        <v>0.107142857142857</v>
      </c>
      <c r="AM115" s="14">
        <v>0</v>
      </c>
      <c r="AN115" s="10"/>
      <c r="AO115" s="20">
        <v>20.571428571428601</v>
      </c>
      <c r="AP115" s="15">
        <v>36</v>
      </c>
      <c r="AQ115" s="22">
        <v>28</v>
      </c>
      <c r="AR115" s="17">
        <v>1.28571428571429</v>
      </c>
      <c r="AS115" s="18">
        <v>60</v>
      </c>
      <c r="AT115" s="10"/>
      <c r="AU115" s="20">
        <v>7.0857142857142899</v>
      </c>
      <c r="AV115" s="20">
        <v>12.4</v>
      </c>
      <c r="AW115" s="22">
        <v>28</v>
      </c>
      <c r="AX115" s="19">
        <v>0.442857142857143</v>
      </c>
      <c r="AY115" s="14">
        <v>0</v>
      </c>
    </row>
    <row r="116" spans="1:51" s="11" customFormat="1" ht="21.4" customHeight="1" x14ac:dyDescent="0.2">
      <c r="A116" s="12" t="s">
        <v>126</v>
      </c>
      <c r="B116" s="12" t="s">
        <v>138</v>
      </c>
      <c r="C116" s="12" t="s">
        <v>145</v>
      </c>
      <c r="D116" s="13">
        <v>5.45</v>
      </c>
      <c r="E116" s="38"/>
      <c r="F116" s="47">
        <f t="shared" si="4"/>
        <v>120</v>
      </c>
      <c r="G116" s="43">
        <f t="shared" si="5"/>
        <v>0</v>
      </c>
      <c r="H116" s="41">
        <v>0.87096774193548387</v>
      </c>
      <c r="I116" s="14">
        <f t="shared" si="6"/>
        <v>120</v>
      </c>
      <c r="J116" s="60">
        <f t="shared" si="7"/>
        <v>0</v>
      </c>
      <c r="K116" s="15">
        <v>2</v>
      </c>
      <c r="L116" s="10"/>
      <c r="M116" s="14">
        <v>80605.504587156</v>
      </c>
      <c r="N116" s="14">
        <v>439300</v>
      </c>
      <c r="O116" s="16">
        <v>741200</v>
      </c>
      <c r="P116" s="19">
        <v>0.592687533729088</v>
      </c>
      <c r="Q116" s="14">
        <v>0</v>
      </c>
      <c r="R116" s="10"/>
      <c r="S116" s="14">
        <v>204597.40917431199</v>
      </c>
      <c r="T116" s="14">
        <v>1115055.8799999999</v>
      </c>
      <c r="U116" s="16">
        <v>1090000</v>
      </c>
      <c r="V116" s="17">
        <v>1.02298704587156</v>
      </c>
      <c r="W116" s="18">
        <v>60</v>
      </c>
      <c r="X116" s="20">
        <v>24.0366972477064</v>
      </c>
      <c r="Y116" s="15">
        <v>131</v>
      </c>
      <c r="Z116" s="21">
        <v>218</v>
      </c>
      <c r="AA116" s="19">
        <v>0.60091743119266094</v>
      </c>
      <c r="AB116" s="14">
        <v>0</v>
      </c>
      <c r="AC116" s="10"/>
      <c r="AD116" s="20">
        <v>8.2568807339449499</v>
      </c>
      <c r="AE116" s="15">
        <v>45</v>
      </c>
      <c r="AF116" s="22">
        <v>87.2</v>
      </c>
      <c r="AG116" s="19">
        <v>0.51605504587156004</v>
      </c>
      <c r="AH116" s="14">
        <v>0</v>
      </c>
      <c r="AI116" s="20">
        <v>4.4036697247706398</v>
      </c>
      <c r="AJ116" s="15">
        <v>24</v>
      </c>
      <c r="AK116" s="22">
        <v>87.2</v>
      </c>
      <c r="AL116" s="19">
        <v>0.27522935779816499</v>
      </c>
      <c r="AM116" s="14">
        <v>0</v>
      </c>
      <c r="AN116" s="10"/>
      <c r="AO116" s="20">
        <v>16.330275229357799</v>
      </c>
      <c r="AP116" s="15">
        <v>89</v>
      </c>
      <c r="AQ116" s="22">
        <v>87.2</v>
      </c>
      <c r="AR116" s="17">
        <v>1.02064220183486</v>
      </c>
      <c r="AS116" s="18">
        <v>60</v>
      </c>
      <c r="AT116" s="10"/>
      <c r="AU116" s="20">
        <v>5.9449541284403704</v>
      </c>
      <c r="AV116" s="20">
        <v>32.4</v>
      </c>
      <c r="AW116" s="22">
        <v>87.2</v>
      </c>
      <c r="AX116" s="19">
        <v>0.37155963302752298</v>
      </c>
      <c r="AY116" s="14">
        <v>0</v>
      </c>
    </row>
    <row r="117" spans="1:51" s="11" customFormat="1" ht="21.4" customHeight="1" x14ac:dyDescent="0.2">
      <c r="A117" s="12" t="s">
        <v>126</v>
      </c>
      <c r="B117" s="12" t="s">
        <v>138</v>
      </c>
      <c r="C117" s="12" t="s">
        <v>146</v>
      </c>
      <c r="D117" s="13">
        <v>3.98</v>
      </c>
      <c r="E117" s="38"/>
      <c r="F117" s="47">
        <f t="shared" si="4"/>
        <v>100</v>
      </c>
      <c r="G117" s="43">
        <f t="shared" si="5"/>
        <v>0</v>
      </c>
      <c r="H117" s="41">
        <v>0.86956521739130432</v>
      </c>
      <c r="I117" s="14">
        <f t="shared" si="6"/>
        <v>100</v>
      </c>
      <c r="J117" s="60">
        <f t="shared" si="7"/>
        <v>0</v>
      </c>
      <c r="K117" s="15">
        <v>2</v>
      </c>
      <c r="L117" s="10"/>
      <c r="M117" s="14">
        <v>111645.728643216</v>
      </c>
      <c r="N117" s="14">
        <v>444350</v>
      </c>
      <c r="O117" s="16">
        <v>541280</v>
      </c>
      <c r="P117" s="19">
        <v>0.82092447531776502</v>
      </c>
      <c r="Q117" s="14">
        <v>0</v>
      </c>
      <c r="R117" s="10"/>
      <c r="S117" s="14">
        <v>107098.748743719</v>
      </c>
      <c r="T117" s="14">
        <v>426253.02</v>
      </c>
      <c r="U117" s="16">
        <v>796000</v>
      </c>
      <c r="V117" s="19">
        <v>0.53549374371859304</v>
      </c>
      <c r="W117" s="14">
        <v>0</v>
      </c>
      <c r="X117" s="20">
        <v>43.21608040201</v>
      </c>
      <c r="Y117" s="15">
        <v>172</v>
      </c>
      <c r="Z117" s="21">
        <v>159.19999999999999</v>
      </c>
      <c r="AA117" s="17">
        <v>1.0804020100502501</v>
      </c>
      <c r="AB117" s="18">
        <v>40</v>
      </c>
      <c r="AC117" s="10"/>
      <c r="AD117" s="20">
        <v>6.78391959798995</v>
      </c>
      <c r="AE117" s="15">
        <v>27</v>
      </c>
      <c r="AF117" s="22">
        <v>63.68</v>
      </c>
      <c r="AG117" s="19">
        <v>0.42399497487437199</v>
      </c>
      <c r="AH117" s="14">
        <v>0</v>
      </c>
      <c r="AI117" s="20">
        <v>3.76884422110553</v>
      </c>
      <c r="AJ117" s="15">
        <v>15</v>
      </c>
      <c r="AK117" s="22">
        <v>63.68</v>
      </c>
      <c r="AL117" s="19">
        <v>0.23555276381909501</v>
      </c>
      <c r="AM117" s="14">
        <v>0</v>
      </c>
      <c r="AN117" s="10"/>
      <c r="AO117" s="20">
        <v>10.5527638190955</v>
      </c>
      <c r="AP117" s="15">
        <v>42</v>
      </c>
      <c r="AQ117" s="22">
        <v>63.68</v>
      </c>
      <c r="AR117" s="19">
        <v>0.65954773869346695</v>
      </c>
      <c r="AS117" s="14">
        <v>0</v>
      </c>
      <c r="AT117" s="10"/>
      <c r="AU117" s="20">
        <v>13.5678391959799</v>
      </c>
      <c r="AV117" s="20">
        <v>54</v>
      </c>
      <c r="AW117" s="22">
        <v>63.68</v>
      </c>
      <c r="AX117" s="17">
        <v>0.84798994974874398</v>
      </c>
      <c r="AY117" s="18">
        <v>60</v>
      </c>
    </row>
    <row r="118" spans="1:51" s="11" customFormat="1" ht="21.4" customHeight="1" x14ac:dyDescent="0.2">
      <c r="A118" s="12" t="s">
        <v>126</v>
      </c>
      <c r="B118" s="12" t="s">
        <v>138</v>
      </c>
      <c r="C118" s="12" t="s">
        <v>147</v>
      </c>
      <c r="D118" s="13">
        <v>2.4700000000000002</v>
      </c>
      <c r="E118" s="38"/>
      <c r="F118" s="47">
        <f t="shared" si="4"/>
        <v>100</v>
      </c>
      <c r="G118" s="43">
        <f t="shared" si="5"/>
        <v>0</v>
      </c>
      <c r="H118" s="41">
        <v>0.88235294117647056</v>
      </c>
      <c r="I118" s="14">
        <f t="shared" si="6"/>
        <v>100</v>
      </c>
      <c r="J118" s="60">
        <f t="shared" si="7"/>
        <v>0</v>
      </c>
      <c r="K118" s="15">
        <v>2</v>
      </c>
      <c r="L118" s="10"/>
      <c r="M118" s="14">
        <v>100202.429149798</v>
      </c>
      <c r="N118" s="14">
        <v>247500</v>
      </c>
      <c r="O118" s="16">
        <v>335920</v>
      </c>
      <c r="P118" s="19">
        <v>0.73678256727792302</v>
      </c>
      <c r="Q118" s="14">
        <v>0</v>
      </c>
      <c r="R118" s="10"/>
      <c r="S118" s="14">
        <v>141198.113360324</v>
      </c>
      <c r="T118" s="14">
        <v>348759.34</v>
      </c>
      <c r="U118" s="16">
        <v>494000</v>
      </c>
      <c r="V118" s="19">
        <v>0.70599056680161898</v>
      </c>
      <c r="W118" s="14">
        <v>0</v>
      </c>
      <c r="X118" s="20">
        <v>33.198380566801603</v>
      </c>
      <c r="Y118" s="15">
        <v>82</v>
      </c>
      <c r="Z118" s="21">
        <v>98.8</v>
      </c>
      <c r="AA118" s="17">
        <v>0.82995951417004099</v>
      </c>
      <c r="AB118" s="18">
        <v>40</v>
      </c>
      <c r="AC118" s="10"/>
      <c r="AD118" s="20">
        <v>7.6923076923076898</v>
      </c>
      <c r="AE118" s="15">
        <v>19</v>
      </c>
      <c r="AF118" s="22">
        <v>39.520000000000003</v>
      </c>
      <c r="AG118" s="19">
        <v>0.480769230769231</v>
      </c>
      <c r="AH118" s="14">
        <v>0</v>
      </c>
      <c r="AI118" s="20">
        <v>4.0485829959514197</v>
      </c>
      <c r="AJ118" s="15">
        <v>10</v>
      </c>
      <c r="AK118" s="22">
        <v>39.520000000000003</v>
      </c>
      <c r="AL118" s="19">
        <v>0.25303643724696401</v>
      </c>
      <c r="AM118" s="14">
        <v>0</v>
      </c>
      <c r="AN118" s="10"/>
      <c r="AO118" s="20">
        <v>14.5748987854251</v>
      </c>
      <c r="AP118" s="15">
        <v>36</v>
      </c>
      <c r="AQ118" s="22">
        <v>39.520000000000003</v>
      </c>
      <c r="AR118" s="17">
        <v>0.91093117408906898</v>
      </c>
      <c r="AS118" s="18">
        <v>60</v>
      </c>
      <c r="AT118" s="10"/>
      <c r="AU118" s="20">
        <v>9.5546558704453393</v>
      </c>
      <c r="AV118" s="20">
        <v>23.6</v>
      </c>
      <c r="AW118" s="22">
        <v>39.520000000000003</v>
      </c>
      <c r="AX118" s="19">
        <v>0.59716599190283404</v>
      </c>
      <c r="AY118" s="14">
        <v>0</v>
      </c>
    </row>
    <row r="119" spans="1:51" s="11" customFormat="1" ht="21.4" customHeight="1" x14ac:dyDescent="0.2">
      <c r="A119" s="12" t="s">
        <v>126</v>
      </c>
      <c r="B119" s="12" t="s">
        <v>138</v>
      </c>
      <c r="C119" s="12" t="s">
        <v>148</v>
      </c>
      <c r="D119" s="13">
        <v>8.67</v>
      </c>
      <c r="E119" s="38"/>
      <c r="F119" s="47">
        <f t="shared" si="4"/>
        <v>60</v>
      </c>
      <c r="G119" s="43">
        <f t="shared" si="5"/>
        <v>0</v>
      </c>
      <c r="H119" s="41">
        <v>0.92682926829268297</v>
      </c>
      <c r="I119" s="14">
        <f t="shared" si="6"/>
        <v>60</v>
      </c>
      <c r="J119" s="60">
        <f t="shared" si="7"/>
        <v>0</v>
      </c>
      <c r="K119" s="15">
        <v>1</v>
      </c>
      <c r="L119" s="10"/>
      <c r="M119" s="14">
        <v>99031.257208765906</v>
      </c>
      <c r="N119" s="14">
        <v>858601</v>
      </c>
      <c r="O119" s="16">
        <v>1179120</v>
      </c>
      <c r="P119" s="19">
        <v>0.72817100888798403</v>
      </c>
      <c r="Q119" s="14">
        <v>0</v>
      </c>
      <c r="R119" s="10"/>
      <c r="S119" s="14">
        <v>384464.448673587</v>
      </c>
      <c r="T119" s="14">
        <v>3333306.77</v>
      </c>
      <c r="U119" s="16">
        <v>1734000</v>
      </c>
      <c r="V119" s="17">
        <v>1.9223222433679401</v>
      </c>
      <c r="W119" s="18">
        <v>60</v>
      </c>
      <c r="X119" s="20">
        <v>28.3737024221453</v>
      </c>
      <c r="Y119" s="15">
        <v>246</v>
      </c>
      <c r="Z119" s="21">
        <v>346.8</v>
      </c>
      <c r="AA119" s="19">
        <v>0.70934256055363298</v>
      </c>
      <c r="AB119" s="14">
        <v>0</v>
      </c>
      <c r="AC119" s="10"/>
      <c r="AD119" s="20">
        <v>9.8039215686274499</v>
      </c>
      <c r="AE119" s="15">
        <v>85</v>
      </c>
      <c r="AF119" s="22">
        <v>138.72</v>
      </c>
      <c r="AG119" s="19">
        <v>0.61274509803921595</v>
      </c>
      <c r="AH119" s="14">
        <v>0</v>
      </c>
      <c r="AI119" s="20">
        <v>4.2675893886966598</v>
      </c>
      <c r="AJ119" s="15">
        <v>37</v>
      </c>
      <c r="AK119" s="22">
        <v>138.72</v>
      </c>
      <c r="AL119" s="19">
        <v>0.26672433679354102</v>
      </c>
      <c r="AM119" s="14">
        <v>0</v>
      </c>
      <c r="AN119" s="10"/>
      <c r="AO119" s="20">
        <v>9.9192618223760096</v>
      </c>
      <c r="AP119" s="15">
        <v>86</v>
      </c>
      <c r="AQ119" s="22">
        <v>138.72</v>
      </c>
      <c r="AR119" s="19">
        <v>0.61995386389850105</v>
      </c>
      <c r="AS119" s="14">
        <v>0</v>
      </c>
      <c r="AT119" s="10"/>
      <c r="AU119" s="20">
        <v>4.52133794694348</v>
      </c>
      <c r="AV119" s="20">
        <v>39.200000000000003</v>
      </c>
      <c r="AW119" s="22">
        <v>138.72</v>
      </c>
      <c r="AX119" s="19">
        <v>0.282583621683968</v>
      </c>
      <c r="AY119" s="14">
        <v>0</v>
      </c>
    </row>
    <row r="120" spans="1:51" s="11" customFormat="1" ht="21.4" customHeight="1" x14ac:dyDescent="0.2">
      <c r="A120" s="12" t="s">
        <v>126</v>
      </c>
      <c r="B120" s="12" t="s">
        <v>138</v>
      </c>
      <c r="C120" s="12" t="s">
        <v>149</v>
      </c>
      <c r="D120" s="13">
        <v>3.44</v>
      </c>
      <c r="E120" s="38"/>
      <c r="F120" s="47">
        <f t="shared" si="4"/>
        <v>370</v>
      </c>
      <c r="G120" s="43">
        <f t="shared" si="5"/>
        <v>0</v>
      </c>
      <c r="H120" s="41">
        <v>0.84210526315789469</v>
      </c>
      <c r="I120" s="14">
        <f t="shared" si="6"/>
        <v>370</v>
      </c>
      <c r="J120" s="60">
        <f t="shared" si="7"/>
        <v>70</v>
      </c>
      <c r="K120" s="15">
        <v>5</v>
      </c>
      <c r="L120" s="10"/>
      <c r="M120" s="14">
        <v>169059.01162790699</v>
      </c>
      <c r="N120" s="14">
        <v>581563</v>
      </c>
      <c r="O120" s="16">
        <v>467840</v>
      </c>
      <c r="P120" s="17">
        <v>1.2430809678522601</v>
      </c>
      <c r="Q120" s="18">
        <v>60</v>
      </c>
      <c r="R120" s="10"/>
      <c r="S120" s="14">
        <v>193134.203488372</v>
      </c>
      <c r="T120" s="14">
        <v>664381.66</v>
      </c>
      <c r="U120" s="16">
        <v>688000</v>
      </c>
      <c r="V120" s="19">
        <v>0.96567101744186001</v>
      </c>
      <c r="W120" s="18">
        <v>60</v>
      </c>
      <c r="X120" s="20">
        <v>22.9651162790698</v>
      </c>
      <c r="Y120" s="15">
        <v>79</v>
      </c>
      <c r="Z120" s="21">
        <v>137.6</v>
      </c>
      <c r="AA120" s="19">
        <v>0.57412790697674398</v>
      </c>
      <c r="AB120" s="14">
        <v>0</v>
      </c>
      <c r="AC120" s="10"/>
      <c r="AD120" s="20">
        <v>20.930232558139501</v>
      </c>
      <c r="AE120" s="15">
        <v>72</v>
      </c>
      <c r="AF120" s="22">
        <v>55.04</v>
      </c>
      <c r="AG120" s="17">
        <v>1.3081395348837199</v>
      </c>
      <c r="AH120" s="18">
        <v>60</v>
      </c>
      <c r="AI120" s="20">
        <v>9.8837209302325597</v>
      </c>
      <c r="AJ120" s="15">
        <v>34</v>
      </c>
      <c r="AK120" s="22">
        <v>55.04</v>
      </c>
      <c r="AL120" s="19">
        <v>0.61773255813953498</v>
      </c>
      <c r="AM120" s="14">
        <v>0</v>
      </c>
      <c r="AN120" s="10"/>
      <c r="AO120" s="20">
        <v>20.058139534883701</v>
      </c>
      <c r="AP120" s="15">
        <v>69</v>
      </c>
      <c r="AQ120" s="22">
        <v>55.04</v>
      </c>
      <c r="AR120" s="17">
        <v>1.25363372093023</v>
      </c>
      <c r="AS120" s="18">
        <v>60</v>
      </c>
      <c r="AT120" s="10"/>
      <c r="AU120" s="20">
        <v>19.6511627906977</v>
      </c>
      <c r="AV120" s="20">
        <v>67.599999999999994</v>
      </c>
      <c r="AW120" s="22">
        <v>55.04</v>
      </c>
      <c r="AX120" s="17">
        <v>1.2281976744186101</v>
      </c>
      <c r="AY120" s="18">
        <v>60</v>
      </c>
    </row>
    <row r="121" spans="1:51" s="11" customFormat="1" ht="21.4" customHeight="1" x14ac:dyDescent="0.2">
      <c r="A121" s="12" t="s">
        <v>126</v>
      </c>
      <c r="B121" s="12" t="s">
        <v>138</v>
      </c>
      <c r="C121" s="12" t="s">
        <v>150</v>
      </c>
      <c r="D121" s="13">
        <v>2.64</v>
      </c>
      <c r="E121" s="38"/>
      <c r="F121" s="47">
        <f t="shared" si="4"/>
        <v>240</v>
      </c>
      <c r="G121" s="43">
        <f t="shared" si="5"/>
        <v>0</v>
      </c>
      <c r="H121" s="41">
        <v>0.93333333333333335</v>
      </c>
      <c r="I121" s="14">
        <f t="shared" si="6"/>
        <v>240</v>
      </c>
      <c r="J121" s="60">
        <f t="shared" si="7"/>
        <v>0</v>
      </c>
      <c r="K121" s="15">
        <v>4</v>
      </c>
      <c r="L121" s="10"/>
      <c r="M121" s="14">
        <v>166515.15151515201</v>
      </c>
      <c r="N121" s="14">
        <v>439600</v>
      </c>
      <c r="O121" s="16">
        <v>359040</v>
      </c>
      <c r="P121" s="17">
        <v>1.224376114082</v>
      </c>
      <c r="Q121" s="18">
        <v>60</v>
      </c>
      <c r="R121" s="10"/>
      <c r="S121" s="14">
        <v>177675.651515151</v>
      </c>
      <c r="T121" s="14">
        <v>469063.72</v>
      </c>
      <c r="U121" s="16">
        <v>528000</v>
      </c>
      <c r="V121" s="19">
        <v>0.88837825757575795</v>
      </c>
      <c r="W121" s="14">
        <v>0</v>
      </c>
      <c r="X121" s="20">
        <v>27.272727272727298</v>
      </c>
      <c r="Y121" s="15">
        <v>72</v>
      </c>
      <c r="Z121" s="21">
        <v>105.6</v>
      </c>
      <c r="AA121" s="19">
        <v>0.68181818181818199</v>
      </c>
      <c r="AB121" s="14">
        <v>0</v>
      </c>
      <c r="AC121" s="10"/>
      <c r="AD121" s="20">
        <v>17.045454545454501</v>
      </c>
      <c r="AE121" s="15">
        <v>45</v>
      </c>
      <c r="AF121" s="22">
        <v>42.24</v>
      </c>
      <c r="AG121" s="17">
        <v>1.0653409090909101</v>
      </c>
      <c r="AH121" s="18">
        <v>60</v>
      </c>
      <c r="AI121" s="20">
        <v>5.3030303030303001</v>
      </c>
      <c r="AJ121" s="15">
        <v>14</v>
      </c>
      <c r="AK121" s="22">
        <v>42.24</v>
      </c>
      <c r="AL121" s="19">
        <v>0.33143939393939398</v>
      </c>
      <c r="AM121" s="14">
        <v>0</v>
      </c>
      <c r="AN121" s="10"/>
      <c r="AO121" s="20">
        <v>24.6212121212121</v>
      </c>
      <c r="AP121" s="15">
        <v>65</v>
      </c>
      <c r="AQ121" s="22">
        <v>42.24</v>
      </c>
      <c r="AR121" s="17">
        <v>1.53882575757576</v>
      </c>
      <c r="AS121" s="18">
        <v>60</v>
      </c>
      <c r="AT121" s="10"/>
      <c r="AU121" s="20">
        <v>17.575757575757599</v>
      </c>
      <c r="AV121" s="20">
        <v>46.4</v>
      </c>
      <c r="AW121" s="22">
        <v>42.24</v>
      </c>
      <c r="AX121" s="17">
        <v>1.09848484848485</v>
      </c>
      <c r="AY121" s="18">
        <v>60</v>
      </c>
    </row>
    <row r="122" spans="1:51" s="11" customFormat="1" ht="21.4" customHeight="1" x14ac:dyDescent="0.2">
      <c r="A122" s="12" t="s">
        <v>126</v>
      </c>
      <c r="B122" s="12" t="s">
        <v>151</v>
      </c>
      <c r="C122" s="12" t="s">
        <v>152</v>
      </c>
      <c r="D122" s="13">
        <v>1.81</v>
      </c>
      <c r="E122" s="38"/>
      <c r="F122" s="47">
        <f t="shared" si="4"/>
        <v>480</v>
      </c>
      <c r="G122" s="43">
        <f t="shared" si="5"/>
        <v>0</v>
      </c>
      <c r="H122" s="41">
        <v>0.82352941176470584</v>
      </c>
      <c r="I122" s="14">
        <f t="shared" si="6"/>
        <v>480</v>
      </c>
      <c r="J122" s="60">
        <f t="shared" si="7"/>
        <v>140</v>
      </c>
      <c r="K122" s="15">
        <v>6</v>
      </c>
      <c r="L122" s="10"/>
      <c r="M122" s="14">
        <v>218011.04972375699</v>
      </c>
      <c r="N122" s="14">
        <v>394600</v>
      </c>
      <c r="O122" s="16">
        <v>246160</v>
      </c>
      <c r="P122" s="17">
        <v>1.60302242443939</v>
      </c>
      <c r="Q122" s="18">
        <v>60</v>
      </c>
      <c r="R122" s="10"/>
      <c r="S122" s="14">
        <v>345503.47513812198</v>
      </c>
      <c r="T122" s="14">
        <v>625361.29</v>
      </c>
      <c r="U122" s="16">
        <v>362000</v>
      </c>
      <c r="V122" s="17">
        <v>1.7275173756906099</v>
      </c>
      <c r="W122" s="18">
        <v>60</v>
      </c>
      <c r="X122" s="20">
        <v>34.254143646408799</v>
      </c>
      <c r="Y122" s="15">
        <v>62</v>
      </c>
      <c r="Z122" s="21">
        <v>72.400000000000006</v>
      </c>
      <c r="AA122" s="17">
        <v>0.85635359116022103</v>
      </c>
      <c r="AB122" s="18">
        <v>40</v>
      </c>
      <c r="AC122" s="10"/>
      <c r="AD122" s="20">
        <v>27.6243093922652</v>
      </c>
      <c r="AE122" s="15">
        <v>50</v>
      </c>
      <c r="AF122" s="22">
        <v>28.96</v>
      </c>
      <c r="AG122" s="17">
        <v>1.7265193370165699</v>
      </c>
      <c r="AH122" s="18">
        <v>60</v>
      </c>
      <c r="AI122" s="20">
        <v>12.154696132596699</v>
      </c>
      <c r="AJ122" s="15">
        <v>22</v>
      </c>
      <c r="AK122" s="22">
        <v>28.96</v>
      </c>
      <c r="AL122" s="19">
        <v>0.75966850828729304</v>
      </c>
      <c r="AM122" s="14">
        <v>0</v>
      </c>
      <c r="AN122" s="10"/>
      <c r="AO122" s="20">
        <v>25.966850828729299</v>
      </c>
      <c r="AP122" s="15">
        <v>47</v>
      </c>
      <c r="AQ122" s="22">
        <v>28.96</v>
      </c>
      <c r="AR122" s="17">
        <v>1.6229281767955801</v>
      </c>
      <c r="AS122" s="18">
        <v>60</v>
      </c>
      <c r="AT122" s="10"/>
      <c r="AU122" s="20">
        <v>19.005524861878499</v>
      </c>
      <c r="AV122" s="20">
        <v>34.4</v>
      </c>
      <c r="AW122" s="22">
        <v>28.96</v>
      </c>
      <c r="AX122" s="17">
        <v>1.1878453038673999</v>
      </c>
      <c r="AY122" s="18">
        <v>60</v>
      </c>
    </row>
    <row r="123" spans="1:51" s="11" customFormat="1" ht="21.4" customHeight="1" x14ac:dyDescent="0.2">
      <c r="A123" s="12" t="s">
        <v>126</v>
      </c>
      <c r="B123" s="12" t="s">
        <v>151</v>
      </c>
      <c r="C123" s="12" t="s">
        <v>153</v>
      </c>
      <c r="D123" s="13">
        <v>2.2999999999999998</v>
      </c>
      <c r="E123" s="38"/>
      <c r="F123" s="47">
        <f t="shared" si="4"/>
        <v>480</v>
      </c>
      <c r="G123" s="43">
        <f t="shared" si="5"/>
        <v>0</v>
      </c>
      <c r="H123" s="41">
        <v>0.94117647058823528</v>
      </c>
      <c r="I123" s="14">
        <f t="shared" si="6"/>
        <v>480</v>
      </c>
      <c r="J123" s="60">
        <f t="shared" si="7"/>
        <v>140</v>
      </c>
      <c r="K123" s="15">
        <v>6</v>
      </c>
      <c r="L123" s="10"/>
      <c r="M123" s="14">
        <v>240650.43478260899</v>
      </c>
      <c r="N123" s="14">
        <v>553496</v>
      </c>
      <c r="O123" s="16">
        <v>312800</v>
      </c>
      <c r="P123" s="17">
        <v>1.76948849104859</v>
      </c>
      <c r="Q123" s="18">
        <v>60</v>
      </c>
      <c r="R123" s="10"/>
      <c r="S123" s="14">
        <v>251209.70434782599</v>
      </c>
      <c r="T123" s="14">
        <v>577782.31999999995</v>
      </c>
      <c r="U123" s="16">
        <v>460000</v>
      </c>
      <c r="V123" s="17">
        <v>1.25604852173913</v>
      </c>
      <c r="W123" s="18">
        <v>60</v>
      </c>
      <c r="X123" s="20">
        <v>43.478260869565197</v>
      </c>
      <c r="Y123" s="15">
        <v>100</v>
      </c>
      <c r="Z123" s="21">
        <v>92</v>
      </c>
      <c r="AA123" s="17">
        <v>1.0869565217391299</v>
      </c>
      <c r="AB123" s="18">
        <v>40</v>
      </c>
      <c r="AC123" s="10"/>
      <c r="AD123" s="20">
        <v>16.521739130434799</v>
      </c>
      <c r="AE123" s="15">
        <v>38</v>
      </c>
      <c r="AF123" s="22">
        <v>36.799999999999997</v>
      </c>
      <c r="AG123" s="17">
        <v>1.0326086956521701</v>
      </c>
      <c r="AH123" s="18">
        <v>60</v>
      </c>
      <c r="AI123" s="20">
        <v>6.5217391304347796</v>
      </c>
      <c r="AJ123" s="15">
        <v>15</v>
      </c>
      <c r="AK123" s="22">
        <v>36.799999999999997</v>
      </c>
      <c r="AL123" s="19">
        <v>0.407608695652174</v>
      </c>
      <c r="AM123" s="14">
        <v>0</v>
      </c>
      <c r="AN123" s="10"/>
      <c r="AO123" s="20">
        <v>21.304347826087</v>
      </c>
      <c r="AP123" s="15">
        <v>49</v>
      </c>
      <c r="AQ123" s="22">
        <v>36.799999999999997</v>
      </c>
      <c r="AR123" s="17">
        <v>1.3315217391304299</v>
      </c>
      <c r="AS123" s="18">
        <v>60</v>
      </c>
      <c r="AT123" s="10"/>
      <c r="AU123" s="20">
        <v>17.739130434782599</v>
      </c>
      <c r="AV123" s="20">
        <v>40.799999999999997</v>
      </c>
      <c r="AW123" s="22">
        <v>36.799999999999997</v>
      </c>
      <c r="AX123" s="17">
        <v>1.10869565217391</v>
      </c>
      <c r="AY123" s="18">
        <v>60</v>
      </c>
    </row>
    <row r="124" spans="1:51" s="11" customFormat="1" ht="21.4" customHeight="1" x14ac:dyDescent="0.2">
      <c r="A124" s="12" t="s">
        <v>126</v>
      </c>
      <c r="B124" s="12" t="s">
        <v>151</v>
      </c>
      <c r="C124" s="12" t="s">
        <v>154</v>
      </c>
      <c r="D124" s="13">
        <v>1.76</v>
      </c>
      <c r="E124" s="38"/>
      <c r="F124" s="47">
        <f t="shared" si="4"/>
        <v>240</v>
      </c>
      <c r="G124" s="43">
        <f t="shared" si="5"/>
        <v>0</v>
      </c>
      <c r="H124" s="41">
        <v>1</v>
      </c>
      <c r="I124" s="14">
        <f t="shared" si="6"/>
        <v>240</v>
      </c>
      <c r="J124" s="60">
        <f t="shared" si="7"/>
        <v>0</v>
      </c>
      <c r="K124" s="15">
        <v>4</v>
      </c>
      <c r="L124" s="10"/>
      <c r="M124" s="14">
        <v>270646.880681818</v>
      </c>
      <c r="N124" s="14">
        <v>476338.51</v>
      </c>
      <c r="O124" s="16">
        <v>239360</v>
      </c>
      <c r="P124" s="17">
        <v>1.9900505932486601</v>
      </c>
      <c r="Q124" s="18">
        <v>60</v>
      </c>
      <c r="R124" s="10"/>
      <c r="S124" s="14">
        <v>202642.232954545</v>
      </c>
      <c r="T124" s="14">
        <v>356650.33</v>
      </c>
      <c r="U124" s="16">
        <v>352000</v>
      </c>
      <c r="V124" s="17">
        <v>1.01321116477273</v>
      </c>
      <c r="W124" s="18">
        <v>60</v>
      </c>
      <c r="X124" s="20">
        <v>27.272727272727298</v>
      </c>
      <c r="Y124" s="15">
        <v>48</v>
      </c>
      <c r="Z124" s="21">
        <v>70.400000000000006</v>
      </c>
      <c r="AA124" s="19">
        <v>0.68181818181818199</v>
      </c>
      <c r="AB124" s="14">
        <v>0</v>
      </c>
      <c r="AC124" s="10"/>
      <c r="AD124" s="20">
        <v>12.5</v>
      </c>
      <c r="AE124" s="15">
        <v>22</v>
      </c>
      <c r="AF124" s="22">
        <v>28.16</v>
      </c>
      <c r="AG124" s="19">
        <v>0.78125</v>
      </c>
      <c r="AH124" s="14">
        <v>0</v>
      </c>
      <c r="AI124" s="20">
        <v>4.5454545454545503</v>
      </c>
      <c r="AJ124" s="15">
        <v>8</v>
      </c>
      <c r="AK124" s="22">
        <v>28.16</v>
      </c>
      <c r="AL124" s="19">
        <v>0.28409090909090901</v>
      </c>
      <c r="AM124" s="14">
        <v>0</v>
      </c>
      <c r="AN124" s="10"/>
      <c r="AO124" s="20">
        <v>14.204545454545499</v>
      </c>
      <c r="AP124" s="15">
        <v>25</v>
      </c>
      <c r="AQ124" s="22">
        <v>28.16</v>
      </c>
      <c r="AR124" s="17">
        <v>0.88778409090909105</v>
      </c>
      <c r="AS124" s="18">
        <v>60</v>
      </c>
      <c r="AT124" s="10"/>
      <c r="AU124" s="20">
        <v>16.363636363636399</v>
      </c>
      <c r="AV124" s="20">
        <v>28.8</v>
      </c>
      <c r="AW124" s="22">
        <v>28.16</v>
      </c>
      <c r="AX124" s="17">
        <v>1.02272727272727</v>
      </c>
      <c r="AY124" s="18">
        <v>60</v>
      </c>
    </row>
    <row r="125" spans="1:51" s="11" customFormat="1" ht="21.4" customHeight="1" x14ac:dyDescent="0.2">
      <c r="A125" s="12" t="s">
        <v>126</v>
      </c>
      <c r="B125" s="12" t="s">
        <v>151</v>
      </c>
      <c r="C125" s="12" t="s">
        <v>155</v>
      </c>
      <c r="D125" s="13">
        <v>1.98</v>
      </c>
      <c r="E125" s="38"/>
      <c r="F125" s="47">
        <f t="shared" si="4"/>
        <v>120</v>
      </c>
      <c r="G125" s="43">
        <f t="shared" si="5"/>
        <v>0</v>
      </c>
      <c r="H125" s="41">
        <v>0.92307692307692313</v>
      </c>
      <c r="I125" s="14">
        <f t="shared" si="6"/>
        <v>120</v>
      </c>
      <c r="J125" s="60">
        <f t="shared" si="7"/>
        <v>0</v>
      </c>
      <c r="K125" s="15">
        <v>2</v>
      </c>
      <c r="L125" s="10"/>
      <c r="M125" s="14">
        <v>171363.636363636</v>
      </c>
      <c r="N125" s="14">
        <v>339300</v>
      </c>
      <c r="O125" s="16">
        <v>269280</v>
      </c>
      <c r="P125" s="17">
        <v>1.26002673796791</v>
      </c>
      <c r="Q125" s="18">
        <v>60</v>
      </c>
      <c r="R125" s="10"/>
      <c r="S125" s="14">
        <v>237565.35858585901</v>
      </c>
      <c r="T125" s="14">
        <v>470379.41</v>
      </c>
      <c r="U125" s="16">
        <v>396000</v>
      </c>
      <c r="V125" s="17">
        <v>1.1878267929292901</v>
      </c>
      <c r="W125" s="18">
        <v>60</v>
      </c>
      <c r="X125" s="20">
        <v>25.7575757575758</v>
      </c>
      <c r="Y125" s="15">
        <v>51</v>
      </c>
      <c r="Z125" s="21">
        <v>79.2</v>
      </c>
      <c r="AA125" s="19">
        <v>0.64393939393939403</v>
      </c>
      <c r="AB125" s="14">
        <v>0</v>
      </c>
      <c r="AC125" s="10"/>
      <c r="AD125" s="20">
        <v>11.1111111111111</v>
      </c>
      <c r="AE125" s="15">
        <v>22</v>
      </c>
      <c r="AF125" s="22">
        <v>31.68</v>
      </c>
      <c r="AG125" s="19">
        <v>0.69444444444444398</v>
      </c>
      <c r="AH125" s="14">
        <v>0</v>
      </c>
      <c r="AI125" s="20">
        <v>1.51515151515152</v>
      </c>
      <c r="AJ125" s="15">
        <v>3</v>
      </c>
      <c r="AK125" s="22">
        <v>31.68</v>
      </c>
      <c r="AL125" s="19">
        <v>9.4696969696969696E-2</v>
      </c>
      <c r="AM125" s="14">
        <v>0</v>
      </c>
      <c r="AN125" s="10"/>
      <c r="AO125" s="20">
        <v>8.5858585858585901</v>
      </c>
      <c r="AP125" s="15">
        <v>17</v>
      </c>
      <c r="AQ125" s="22">
        <v>31.68</v>
      </c>
      <c r="AR125" s="19">
        <v>0.53661616161616199</v>
      </c>
      <c r="AS125" s="14">
        <v>0</v>
      </c>
      <c r="AT125" s="10"/>
      <c r="AU125" s="20">
        <v>6.6666666666666696</v>
      </c>
      <c r="AV125" s="20">
        <v>13.2</v>
      </c>
      <c r="AW125" s="22">
        <v>31.68</v>
      </c>
      <c r="AX125" s="19">
        <v>0.41666666666666702</v>
      </c>
      <c r="AY125" s="14">
        <v>0</v>
      </c>
    </row>
    <row r="126" spans="1:51" s="11" customFormat="1" ht="21.4" customHeight="1" x14ac:dyDescent="0.2">
      <c r="A126" s="12" t="s">
        <v>126</v>
      </c>
      <c r="B126" s="12" t="s">
        <v>151</v>
      </c>
      <c r="C126" s="12" t="s">
        <v>156</v>
      </c>
      <c r="D126" s="13">
        <v>9.81</v>
      </c>
      <c r="E126" s="38"/>
      <c r="F126" s="47">
        <f t="shared" si="4"/>
        <v>120</v>
      </c>
      <c r="G126" s="43">
        <f t="shared" si="5"/>
        <v>0</v>
      </c>
      <c r="H126" s="41">
        <v>0.89830508474576276</v>
      </c>
      <c r="I126" s="14">
        <f t="shared" si="6"/>
        <v>120</v>
      </c>
      <c r="J126" s="60">
        <f t="shared" si="7"/>
        <v>0</v>
      </c>
      <c r="K126" s="15">
        <v>2</v>
      </c>
      <c r="L126" s="10"/>
      <c r="M126" s="14">
        <v>156074.92354740101</v>
      </c>
      <c r="N126" s="14">
        <v>1531095</v>
      </c>
      <c r="O126" s="16">
        <v>1334160</v>
      </c>
      <c r="P126" s="17">
        <v>1.14760973196618</v>
      </c>
      <c r="Q126" s="18">
        <v>60</v>
      </c>
      <c r="R126" s="10"/>
      <c r="S126" s="14">
        <v>315341.08562691102</v>
      </c>
      <c r="T126" s="14">
        <v>3093496.05</v>
      </c>
      <c r="U126" s="16">
        <v>1962000</v>
      </c>
      <c r="V126" s="17">
        <v>1.57670542813456</v>
      </c>
      <c r="W126" s="18">
        <v>60</v>
      </c>
      <c r="X126" s="20">
        <v>21.610601427115199</v>
      </c>
      <c r="Y126" s="15">
        <v>212</v>
      </c>
      <c r="Z126" s="21">
        <v>392.4</v>
      </c>
      <c r="AA126" s="19">
        <v>0.54026503567787998</v>
      </c>
      <c r="AB126" s="14">
        <v>0</v>
      </c>
      <c r="AC126" s="10"/>
      <c r="AD126" s="20">
        <v>11.3149847094801</v>
      </c>
      <c r="AE126" s="15">
        <v>111</v>
      </c>
      <c r="AF126" s="22">
        <v>156.96</v>
      </c>
      <c r="AG126" s="19">
        <v>0.70718654434250805</v>
      </c>
      <c r="AH126" s="14">
        <v>0</v>
      </c>
      <c r="AI126" s="20">
        <v>6.4220183486238502</v>
      </c>
      <c r="AJ126" s="15">
        <v>63</v>
      </c>
      <c r="AK126" s="22">
        <v>156.96</v>
      </c>
      <c r="AL126" s="19">
        <v>0.40137614678899097</v>
      </c>
      <c r="AM126" s="14">
        <v>0</v>
      </c>
      <c r="AN126" s="10"/>
      <c r="AO126" s="20">
        <v>11.3149847094801</v>
      </c>
      <c r="AP126" s="15">
        <v>111</v>
      </c>
      <c r="AQ126" s="22">
        <v>156.96</v>
      </c>
      <c r="AR126" s="19">
        <v>0.70718654434250805</v>
      </c>
      <c r="AS126" s="14">
        <v>0</v>
      </c>
      <c r="AT126" s="10"/>
      <c r="AU126" s="20">
        <v>6.9724770642201799</v>
      </c>
      <c r="AV126" s="20">
        <v>68.400000000000006</v>
      </c>
      <c r="AW126" s="22">
        <v>156.96</v>
      </c>
      <c r="AX126" s="19">
        <v>0.43577981651376102</v>
      </c>
      <c r="AY126" s="14">
        <v>0</v>
      </c>
    </row>
    <row r="127" spans="1:51" s="11" customFormat="1" ht="21.4" customHeight="1" x14ac:dyDescent="0.2">
      <c r="A127" s="12" t="s">
        <v>126</v>
      </c>
      <c r="B127" s="12" t="s">
        <v>151</v>
      </c>
      <c r="C127" s="12" t="s">
        <v>157</v>
      </c>
      <c r="D127" s="13">
        <v>2.74</v>
      </c>
      <c r="E127" s="38"/>
      <c r="F127" s="47">
        <f t="shared" si="4"/>
        <v>180</v>
      </c>
      <c r="G127" s="43">
        <f t="shared" si="5"/>
        <v>0</v>
      </c>
      <c r="H127" s="41">
        <v>0.8</v>
      </c>
      <c r="I127" s="14">
        <f t="shared" si="6"/>
        <v>180</v>
      </c>
      <c r="J127" s="60">
        <f t="shared" si="7"/>
        <v>0</v>
      </c>
      <c r="K127" s="15">
        <v>3</v>
      </c>
      <c r="L127" s="10"/>
      <c r="M127" s="14">
        <v>154503.64963503601</v>
      </c>
      <c r="N127" s="14">
        <v>423340</v>
      </c>
      <c r="O127" s="16">
        <v>372640</v>
      </c>
      <c r="P127" s="17">
        <v>1.1360562473164399</v>
      </c>
      <c r="Q127" s="18">
        <v>60</v>
      </c>
      <c r="R127" s="10"/>
      <c r="S127" s="14">
        <v>246406.32846715301</v>
      </c>
      <c r="T127" s="14">
        <v>675153.34</v>
      </c>
      <c r="U127" s="16">
        <v>548000</v>
      </c>
      <c r="V127" s="17">
        <v>1.23203164233577</v>
      </c>
      <c r="W127" s="18">
        <v>60</v>
      </c>
      <c r="X127" s="20">
        <v>30.2919708029197</v>
      </c>
      <c r="Y127" s="15">
        <v>83</v>
      </c>
      <c r="Z127" s="21">
        <v>109.6</v>
      </c>
      <c r="AA127" s="19">
        <v>0.75729927007299302</v>
      </c>
      <c r="AB127" s="14">
        <v>0</v>
      </c>
      <c r="AC127" s="10"/>
      <c r="AD127" s="20">
        <v>13.503649635036499</v>
      </c>
      <c r="AE127" s="15">
        <v>37</v>
      </c>
      <c r="AF127" s="22">
        <v>43.84</v>
      </c>
      <c r="AG127" s="17">
        <v>0.84397810218978098</v>
      </c>
      <c r="AH127" s="18">
        <v>60</v>
      </c>
      <c r="AI127" s="20">
        <v>9.1240875912408708</v>
      </c>
      <c r="AJ127" s="15">
        <v>25</v>
      </c>
      <c r="AK127" s="22">
        <v>43.84</v>
      </c>
      <c r="AL127" s="19">
        <v>0.57025547445255498</v>
      </c>
      <c r="AM127" s="14">
        <v>0</v>
      </c>
      <c r="AN127" s="10"/>
      <c r="AO127" s="20">
        <v>6.9343065693430699</v>
      </c>
      <c r="AP127" s="15">
        <v>19</v>
      </c>
      <c r="AQ127" s="22">
        <v>43.84</v>
      </c>
      <c r="AR127" s="19">
        <v>0.43339416058394198</v>
      </c>
      <c r="AS127" s="14">
        <v>0</v>
      </c>
      <c r="AT127" s="10"/>
      <c r="AU127" s="20">
        <v>9.7810218978102199</v>
      </c>
      <c r="AV127" s="20">
        <v>26.8</v>
      </c>
      <c r="AW127" s="22">
        <v>43.84</v>
      </c>
      <c r="AX127" s="19">
        <v>0.61131386861313897</v>
      </c>
      <c r="AY127" s="14">
        <v>0</v>
      </c>
    </row>
    <row r="128" spans="1:51" s="11" customFormat="1" ht="21.4" customHeight="1" x14ac:dyDescent="0.2">
      <c r="A128" s="12" t="s">
        <v>126</v>
      </c>
      <c r="B128" s="12" t="s">
        <v>151</v>
      </c>
      <c r="C128" s="12" t="s">
        <v>158</v>
      </c>
      <c r="D128" s="13">
        <v>1.69</v>
      </c>
      <c r="E128" s="38"/>
      <c r="F128" s="47">
        <f t="shared" si="4"/>
        <v>220</v>
      </c>
      <c r="G128" s="43">
        <f t="shared" si="5"/>
        <v>0</v>
      </c>
      <c r="H128" s="41">
        <v>0.9</v>
      </c>
      <c r="I128" s="14">
        <f t="shared" si="6"/>
        <v>220</v>
      </c>
      <c r="J128" s="60">
        <f t="shared" si="7"/>
        <v>0</v>
      </c>
      <c r="K128" s="15">
        <v>4</v>
      </c>
      <c r="L128" s="10"/>
      <c r="M128" s="14">
        <v>162130.177514793</v>
      </c>
      <c r="N128" s="14">
        <v>274000</v>
      </c>
      <c r="O128" s="16">
        <v>229840</v>
      </c>
      <c r="P128" s="17">
        <v>1.1921336581970099</v>
      </c>
      <c r="Q128" s="18">
        <v>60</v>
      </c>
      <c r="R128" s="10"/>
      <c r="S128" s="14">
        <v>479161.33727810701</v>
      </c>
      <c r="T128" s="14">
        <v>809782.66</v>
      </c>
      <c r="U128" s="16">
        <v>338000</v>
      </c>
      <c r="V128" s="17">
        <v>2.3958066863905301</v>
      </c>
      <c r="W128" s="18">
        <v>60</v>
      </c>
      <c r="X128" s="20">
        <v>63.313609467455599</v>
      </c>
      <c r="Y128" s="15">
        <v>107</v>
      </c>
      <c r="Z128" s="21">
        <v>67.599999999999994</v>
      </c>
      <c r="AA128" s="17">
        <v>1.5828402366863901</v>
      </c>
      <c r="AB128" s="18">
        <v>40</v>
      </c>
      <c r="AC128" s="10"/>
      <c r="AD128" s="20">
        <v>12.4260355029586</v>
      </c>
      <c r="AE128" s="15">
        <v>21</v>
      </c>
      <c r="AF128" s="22">
        <v>27.04</v>
      </c>
      <c r="AG128" s="19">
        <v>0.77662721893491105</v>
      </c>
      <c r="AH128" s="14">
        <v>0</v>
      </c>
      <c r="AI128" s="20">
        <v>9.4674556213017702</v>
      </c>
      <c r="AJ128" s="15">
        <v>16</v>
      </c>
      <c r="AK128" s="22">
        <v>27.04</v>
      </c>
      <c r="AL128" s="19">
        <v>0.59171597633136097</v>
      </c>
      <c r="AM128" s="14">
        <v>0</v>
      </c>
      <c r="AN128" s="10"/>
      <c r="AO128" s="20">
        <v>15.384615384615399</v>
      </c>
      <c r="AP128" s="15">
        <v>26</v>
      </c>
      <c r="AQ128" s="22">
        <v>27.04</v>
      </c>
      <c r="AR128" s="17">
        <v>0.96153846153846101</v>
      </c>
      <c r="AS128" s="18">
        <v>60</v>
      </c>
      <c r="AT128" s="10"/>
      <c r="AU128" s="20">
        <v>7.1005917159763303</v>
      </c>
      <c r="AV128" s="20">
        <v>12</v>
      </c>
      <c r="AW128" s="22">
        <v>27.04</v>
      </c>
      <c r="AX128" s="19">
        <v>0.44378698224852098</v>
      </c>
      <c r="AY128" s="14">
        <v>0</v>
      </c>
    </row>
    <row r="129" spans="1:51" s="11" customFormat="1" ht="21.4" customHeight="1" x14ac:dyDescent="0.2">
      <c r="A129" s="12" t="s">
        <v>126</v>
      </c>
      <c r="B129" s="12" t="s">
        <v>151</v>
      </c>
      <c r="C129" s="12" t="s">
        <v>159</v>
      </c>
      <c r="D129" s="13">
        <v>6.81</v>
      </c>
      <c r="E129" s="38"/>
      <c r="F129" s="47">
        <f t="shared" si="4"/>
        <v>347</v>
      </c>
      <c r="G129" s="43">
        <f t="shared" si="5"/>
        <v>6.428571428571439E-2</v>
      </c>
      <c r="H129" s="41">
        <v>0.7857142857142857</v>
      </c>
      <c r="I129" s="14">
        <f t="shared" si="6"/>
        <v>370</v>
      </c>
      <c r="J129" s="60">
        <f t="shared" si="7"/>
        <v>70</v>
      </c>
      <c r="K129" s="15">
        <v>5</v>
      </c>
      <c r="L129" s="10"/>
      <c r="M129" s="14">
        <v>157798.61674008801</v>
      </c>
      <c r="N129" s="14">
        <v>1074608.58</v>
      </c>
      <c r="O129" s="16">
        <v>926160</v>
      </c>
      <c r="P129" s="17">
        <v>1.1602839466182899</v>
      </c>
      <c r="Q129" s="18">
        <v>60</v>
      </c>
      <c r="R129" s="10"/>
      <c r="S129" s="14">
        <v>232827.69750367099</v>
      </c>
      <c r="T129" s="14">
        <v>1585556.62</v>
      </c>
      <c r="U129" s="16">
        <v>1362000</v>
      </c>
      <c r="V129" s="17">
        <v>1.16413848751836</v>
      </c>
      <c r="W129" s="18">
        <v>60</v>
      </c>
      <c r="X129" s="20">
        <v>21.879588839941299</v>
      </c>
      <c r="Y129" s="15">
        <v>149</v>
      </c>
      <c r="Z129" s="21">
        <v>272.39999999999998</v>
      </c>
      <c r="AA129" s="19">
        <v>0.54698972099853205</v>
      </c>
      <c r="AB129" s="14">
        <v>0</v>
      </c>
      <c r="AC129" s="10"/>
      <c r="AD129" s="20">
        <v>14.096916299559499</v>
      </c>
      <c r="AE129" s="15">
        <v>96</v>
      </c>
      <c r="AF129" s="22">
        <v>108.96</v>
      </c>
      <c r="AG129" s="17">
        <v>0.88105726872246704</v>
      </c>
      <c r="AH129" s="18">
        <v>60</v>
      </c>
      <c r="AI129" s="20">
        <v>6.3142437591776801</v>
      </c>
      <c r="AJ129" s="15">
        <v>43</v>
      </c>
      <c r="AK129" s="22">
        <v>108.96</v>
      </c>
      <c r="AL129" s="19">
        <v>0.39464023494860501</v>
      </c>
      <c r="AM129" s="14">
        <v>0</v>
      </c>
      <c r="AN129" s="10"/>
      <c r="AO129" s="20">
        <v>14.2437591776799</v>
      </c>
      <c r="AP129" s="15">
        <v>97</v>
      </c>
      <c r="AQ129" s="22">
        <v>108.96</v>
      </c>
      <c r="AR129" s="17">
        <v>0.89023494860499297</v>
      </c>
      <c r="AS129" s="18">
        <v>60</v>
      </c>
      <c r="AT129" s="10"/>
      <c r="AU129" s="20">
        <v>15.859030837004401</v>
      </c>
      <c r="AV129" s="20">
        <v>108</v>
      </c>
      <c r="AW129" s="22">
        <v>108.96</v>
      </c>
      <c r="AX129" s="17">
        <v>0.99118942731277504</v>
      </c>
      <c r="AY129" s="18">
        <v>60</v>
      </c>
    </row>
    <row r="130" spans="1:51" s="11" customFormat="1" ht="21.4" customHeight="1" x14ac:dyDescent="0.2">
      <c r="A130" s="12" t="s">
        <v>126</v>
      </c>
      <c r="B130" s="12" t="s">
        <v>151</v>
      </c>
      <c r="C130" s="12" t="s">
        <v>160</v>
      </c>
      <c r="D130" s="13">
        <v>3.26</v>
      </c>
      <c r="E130" s="38"/>
      <c r="F130" s="47">
        <f t="shared" si="4"/>
        <v>350</v>
      </c>
      <c r="G130" s="43">
        <f t="shared" si="5"/>
        <v>0</v>
      </c>
      <c r="H130" s="41">
        <v>0.83333333333333337</v>
      </c>
      <c r="I130" s="14">
        <f t="shared" si="6"/>
        <v>350</v>
      </c>
      <c r="J130" s="60">
        <f t="shared" si="7"/>
        <v>70</v>
      </c>
      <c r="K130" s="15">
        <v>5</v>
      </c>
      <c r="L130" s="10"/>
      <c r="M130" s="14">
        <v>154263.803680982</v>
      </c>
      <c r="N130" s="14">
        <v>502900</v>
      </c>
      <c r="O130" s="16">
        <v>443360</v>
      </c>
      <c r="P130" s="17">
        <v>1.13429267412486</v>
      </c>
      <c r="Q130" s="18">
        <v>60</v>
      </c>
      <c r="R130" s="10"/>
      <c r="S130" s="14">
        <v>64983.932515337401</v>
      </c>
      <c r="T130" s="14">
        <v>211847.62</v>
      </c>
      <c r="U130" s="16">
        <v>652000</v>
      </c>
      <c r="V130" s="19">
        <v>0.32491966257668697</v>
      </c>
      <c r="W130" s="14">
        <v>0</v>
      </c>
      <c r="X130" s="20">
        <v>32.822085889570602</v>
      </c>
      <c r="Y130" s="15">
        <v>107</v>
      </c>
      <c r="Z130" s="21">
        <v>130.4</v>
      </c>
      <c r="AA130" s="17">
        <v>0.82055214723926395</v>
      </c>
      <c r="AB130" s="18">
        <v>40</v>
      </c>
      <c r="AC130" s="10"/>
      <c r="AD130" s="20">
        <v>14.4171779141104</v>
      </c>
      <c r="AE130" s="15">
        <v>47</v>
      </c>
      <c r="AF130" s="22">
        <v>52.16</v>
      </c>
      <c r="AG130" s="17">
        <v>0.90107361963190202</v>
      </c>
      <c r="AH130" s="18">
        <v>60</v>
      </c>
      <c r="AI130" s="20">
        <v>11.349693251533701</v>
      </c>
      <c r="AJ130" s="15">
        <v>37</v>
      </c>
      <c r="AK130" s="22">
        <v>52.16</v>
      </c>
      <c r="AL130" s="19">
        <v>0.70935582822085896</v>
      </c>
      <c r="AM130" s="14">
        <v>0</v>
      </c>
      <c r="AN130" s="10"/>
      <c r="AO130" s="20">
        <v>17.791411042944802</v>
      </c>
      <c r="AP130" s="15">
        <v>58</v>
      </c>
      <c r="AQ130" s="22">
        <v>52.16</v>
      </c>
      <c r="AR130" s="17">
        <v>1.1119631901840501</v>
      </c>
      <c r="AS130" s="18">
        <v>60</v>
      </c>
      <c r="AT130" s="10"/>
      <c r="AU130" s="20">
        <v>15.3374233128834</v>
      </c>
      <c r="AV130" s="20">
        <v>50</v>
      </c>
      <c r="AW130" s="22">
        <v>52.16</v>
      </c>
      <c r="AX130" s="17">
        <v>0.95858895705521496</v>
      </c>
      <c r="AY130" s="18">
        <v>60</v>
      </c>
    </row>
    <row r="131" spans="1:51" s="11" customFormat="1" ht="21.4" customHeight="1" x14ac:dyDescent="0.2">
      <c r="A131" s="12" t="s">
        <v>126</v>
      </c>
      <c r="B131" s="12" t="s">
        <v>151</v>
      </c>
      <c r="C131" s="12" t="s">
        <v>161</v>
      </c>
      <c r="D131" s="13">
        <v>2.11</v>
      </c>
      <c r="E131" s="38"/>
      <c r="F131" s="47">
        <f t="shared" si="4"/>
        <v>180</v>
      </c>
      <c r="G131" s="43">
        <f t="shared" si="5"/>
        <v>0</v>
      </c>
      <c r="H131" s="41">
        <v>0.875</v>
      </c>
      <c r="I131" s="14">
        <f t="shared" si="6"/>
        <v>180</v>
      </c>
      <c r="J131" s="60">
        <f t="shared" si="7"/>
        <v>0</v>
      </c>
      <c r="K131" s="15">
        <v>3</v>
      </c>
      <c r="L131" s="10"/>
      <c r="M131" s="14">
        <v>153325.592417062</v>
      </c>
      <c r="N131" s="14">
        <v>323517</v>
      </c>
      <c r="O131" s="16">
        <v>286960</v>
      </c>
      <c r="P131" s="17">
        <v>1.1273940618901599</v>
      </c>
      <c r="Q131" s="18">
        <v>60</v>
      </c>
      <c r="R131" s="10"/>
      <c r="S131" s="14">
        <v>244106.35071090001</v>
      </c>
      <c r="T131" s="14">
        <v>515064.4</v>
      </c>
      <c r="U131" s="16">
        <v>422000</v>
      </c>
      <c r="V131" s="17">
        <v>1.2205317535544999</v>
      </c>
      <c r="W131" s="18">
        <v>60</v>
      </c>
      <c r="X131" s="20">
        <v>20.853080568720401</v>
      </c>
      <c r="Y131" s="15">
        <v>44</v>
      </c>
      <c r="Z131" s="21">
        <v>84.4</v>
      </c>
      <c r="AA131" s="19">
        <v>0.52132701421800998</v>
      </c>
      <c r="AB131" s="14">
        <v>0</v>
      </c>
      <c r="AC131" s="10"/>
      <c r="AD131" s="20">
        <v>8.5308056872037898</v>
      </c>
      <c r="AE131" s="15">
        <v>18</v>
      </c>
      <c r="AF131" s="22">
        <v>33.76</v>
      </c>
      <c r="AG131" s="19">
        <v>0.53317535545023698</v>
      </c>
      <c r="AH131" s="14">
        <v>0</v>
      </c>
      <c r="AI131" s="20">
        <v>7.1090047393364904</v>
      </c>
      <c r="AJ131" s="15">
        <v>15</v>
      </c>
      <c r="AK131" s="22">
        <v>33.76</v>
      </c>
      <c r="AL131" s="19">
        <v>0.44431279620853098</v>
      </c>
      <c r="AM131" s="14">
        <v>0</v>
      </c>
      <c r="AN131" s="10"/>
      <c r="AO131" s="20">
        <v>8.0568720379146903</v>
      </c>
      <c r="AP131" s="15">
        <v>17</v>
      </c>
      <c r="AQ131" s="22">
        <v>33.76</v>
      </c>
      <c r="AR131" s="19">
        <v>0.50355450236966803</v>
      </c>
      <c r="AS131" s="14">
        <v>0</v>
      </c>
      <c r="AT131" s="10"/>
      <c r="AU131" s="20">
        <v>17.061611374407601</v>
      </c>
      <c r="AV131" s="20">
        <v>36</v>
      </c>
      <c r="AW131" s="22">
        <v>33.76</v>
      </c>
      <c r="AX131" s="17">
        <v>1.06635071090047</v>
      </c>
      <c r="AY131" s="18">
        <v>60</v>
      </c>
    </row>
    <row r="132" spans="1:51" s="11" customFormat="1" ht="21.4" customHeight="1" x14ac:dyDescent="0.2">
      <c r="A132" s="12" t="s">
        <v>126</v>
      </c>
      <c r="B132" s="12" t="s">
        <v>151</v>
      </c>
      <c r="C132" s="12" t="s">
        <v>162</v>
      </c>
      <c r="D132" s="13">
        <v>2.94</v>
      </c>
      <c r="E132" s="38"/>
      <c r="F132" s="47">
        <f t="shared" si="4"/>
        <v>220</v>
      </c>
      <c r="G132" s="43">
        <f t="shared" si="5"/>
        <v>0</v>
      </c>
      <c r="H132" s="41">
        <v>0.91666666666666663</v>
      </c>
      <c r="I132" s="14">
        <f t="shared" si="6"/>
        <v>220</v>
      </c>
      <c r="J132" s="60">
        <f t="shared" si="7"/>
        <v>0</v>
      </c>
      <c r="K132" s="15">
        <v>4</v>
      </c>
      <c r="L132" s="10"/>
      <c r="M132" s="14">
        <v>160077.55102040799</v>
      </c>
      <c r="N132" s="14">
        <v>470628</v>
      </c>
      <c r="O132" s="16">
        <v>399840</v>
      </c>
      <c r="P132" s="17">
        <v>1.17704081632653</v>
      </c>
      <c r="Q132" s="18">
        <v>60</v>
      </c>
      <c r="R132" s="10"/>
      <c r="S132" s="14">
        <v>274416.28571428597</v>
      </c>
      <c r="T132" s="14">
        <v>806783.88</v>
      </c>
      <c r="U132" s="16">
        <v>588000</v>
      </c>
      <c r="V132" s="17">
        <v>1.37208142857143</v>
      </c>
      <c r="W132" s="18">
        <v>60</v>
      </c>
      <c r="X132" s="20">
        <v>33.3333333333333</v>
      </c>
      <c r="Y132" s="15">
        <v>98</v>
      </c>
      <c r="Z132" s="21">
        <v>117.6</v>
      </c>
      <c r="AA132" s="17">
        <v>0.83333333333333304</v>
      </c>
      <c r="AB132" s="18">
        <v>40</v>
      </c>
      <c r="AC132" s="10"/>
      <c r="AD132" s="20">
        <v>19.387755102040799</v>
      </c>
      <c r="AE132" s="15">
        <v>57</v>
      </c>
      <c r="AF132" s="22">
        <v>47.04</v>
      </c>
      <c r="AG132" s="17">
        <v>1.21173469387755</v>
      </c>
      <c r="AH132" s="18">
        <v>60</v>
      </c>
      <c r="AI132" s="20">
        <v>3.06122448979592</v>
      </c>
      <c r="AJ132" s="15">
        <v>9</v>
      </c>
      <c r="AK132" s="22">
        <v>47.04</v>
      </c>
      <c r="AL132" s="19">
        <v>0.191326530612245</v>
      </c>
      <c r="AM132" s="14">
        <v>0</v>
      </c>
      <c r="AN132" s="10"/>
      <c r="AO132" s="20">
        <v>10.8843537414966</v>
      </c>
      <c r="AP132" s="15">
        <v>32</v>
      </c>
      <c r="AQ132" s="22">
        <v>47.04</v>
      </c>
      <c r="AR132" s="19">
        <v>0.68027210884353695</v>
      </c>
      <c r="AS132" s="14">
        <v>0</v>
      </c>
      <c r="AT132" s="10"/>
      <c r="AU132" s="20">
        <v>5.9863945578231297</v>
      </c>
      <c r="AV132" s="20">
        <v>17.600000000000001</v>
      </c>
      <c r="AW132" s="22">
        <v>47.04</v>
      </c>
      <c r="AX132" s="19">
        <v>0.37414965986394599</v>
      </c>
      <c r="AY132" s="14">
        <v>0</v>
      </c>
    </row>
    <row r="133" spans="1:51" s="11" customFormat="1" ht="21.4" customHeight="1" x14ac:dyDescent="0.2">
      <c r="A133" s="12" t="s">
        <v>126</v>
      </c>
      <c r="B133" s="12" t="s">
        <v>151</v>
      </c>
      <c r="C133" s="12" t="s">
        <v>163</v>
      </c>
      <c r="D133" s="13">
        <v>7.67</v>
      </c>
      <c r="E133" s="38"/>
      <c r="F133" s="47">
        <f t="shared" ref="F133:F196" si="8">ROUNDUP(I133-I133*G133,0)</f>
        <v>220</v>
      </c>
      <c r="G133" s="43">
        <f t="shared" ref="G133:G196" si="9">IF(H133&lt;0.8,(0.05+0.8-H133),0)</f>
        <v>0</v>
      </c>
      <c r="H133" s="41">
        <v>0.86111111111111116</v>
      </c>
      <c r="I133" s="14">
        <f t="shared" ref="I133:I196" si="10">Q133+W133+AB133+AH133+AM133+AS133+AY133+J133</f>
        <v>220</v>
      </c>
      <c r="J133" s="60">
        <f t="shared" ref="J133:J196" si="11">IF(K133=5,70,IF(K133=6,140,0))</f>
        <v>0</v>
      </c>
      <c r="K133" s="15">
        <v>4</v>
      </c>
      <c r="L133" s="10"/>
      <c r="M133" s="14">
        <v>102868.97001303799</v>
      </c>
      <c r="N133" s="14">
        <v>789005</v>
      </c>
      <c r="O133" s="16">
        <v>1043120</v>
      </c>
      <c r="P133" s="19">
        <v>0.75638948538998396</v>
      </c>
      <c r="Q133" s="14">
        <v>0</v>
      </c>
      <c r="R133" s="10"/>
      <c r="S133" s="14">
        <v>363637.56192959601</v>
      </c>
      <c r="T133" s="14">
        <v>2789100.1</v>
      </c>
      <c r="U133" s="16">
        <v>1534000</v>
      </c>
      <c r="V133" s="17">
        <v>1.81818780964798</v>
      </c>
      <c r="W133" s="18">
        <v>60</v>
      </c>
      <c r="X133" s="20">
        <v>34.419817470664903</v>
      </c>
      <c r="Y133" s="15">
        <v>264</v>
      </c>
      <c r="Z133" s="21">
        <v>306.8</v>
      </c>
      <c r="AA133" s="17">
        <v>0.86049543676662299</v>
      </c>
      <c r="AB133" s="18">
        <v>40</v>
      </c>
      <c r="AC133" s="10"/>
      <c r="AD133" s="20">
        <v>14.471968709256799</v>
      </c>
      <c r="AE133" s="15">
        <v>111</v>
      </c>
      <c r="AF133" s="22">
        <v>122.72</v>
      </c>
      <c r="AG133" s="17">
        <v>0.90449804432855296</v>
      </c>
      <c r="AH133" s="18">
        <v>60</v>
      </c>
      <c r="AI133" s="20">
        <v>10.2998696219035</v>
      </c>
      <c r="AJ133" s="15">
        <v>79</v>
      </c>
      <c r="AK133" s="22">
        <v>122.72</v>
      </c>
      <c r="AL133" s="19">
        <v>0.64374185136897</v>
      </c>
      <c r="AM133" s="14">
        <v>0</v>
      </c>
      <c r="AN133" s="10"/>
      <c r="AO133" s="20">
        <v>11.2125162972621</v>
      </c>
      <c r="AP133" s="15">
        <v>86</v>
      </c>
      <c r="AQ133" s="22">
        <v>122.72</v>
      </c>
      <c r="AR133" s="19">
        <v>0.70078226857887904</v>
      </c>
      <c r="AS133" s="14">
        <v>0</v>
      </c>
      <c r="AT133" s="10"/>
      <c r="AU133" s="20">
        <v>17.053455019556701</v>
      </c>
      <c r="AV133" s="20">
        <v>130.80000000000001</v>
      </c>
      <c r="AW133" s="22">
        <v>122.72</v>
      </c>
      <c r="AX133" s="17">
        <v>1.06584093872229</v>
      </c>
      <c r="AY133" s="18">
        <v>60</v>
      </c>
    </row>
    <row r="134" spans="1:51" s="11" customFormat="1" ht="21.4" customHeight="1" x14ac:dyDescent="0.2">
      <c r="A134" s="12" t="s">
        <v>126</v>
      </c>
      <c r="B134" s="12" t="s">
        <v>151</v>
      </c>
      <c r="C134" s="12" t="s">
        <v>164</v>
      </c>
      <c r="D134" s="13">
        <v>3.18</v>
      </c>
      <c r="E134" s="38"/>
      <c r="F134" s="47">
        <f t="shared" si="8"/>
        <v>220</v>
      </c>
      <c r="G134" s="43">
        <f t="shared" si="9"/>
        <v>0</v>
      </c>
      <c r="H134" s="41">
        <v>0.91304347826086951</v>
      </c>
      <c r="I134" s="14">
        <f t="shared" si="10"/>
        <v>220</v>
      </c>
      <c r="J134" s="60">
        <f t="shared" si="11"/>
        <v>0</v>
      </c>
      <c r="K134" s="15">
        <v>4</v>
      </c>
      <c r="L134" s="10"/>
      <c r="M134" s="14">
        <v>118968.55345911899</v>
      </c>
      <c r="N134" s="14">
        <v>378320</v>
      </c>
      <c r="O134" s="16">
        <v>432480</v>
      </c>
      <c r="P134" s="19">
        <v>0.874768775434702</v>
      </c>
      <c r="Q134" s="14">
        <v>0</v>
      </c>
      <c r="R134" s="10"/>
      <c r="S134" s="14">
        <v>185200.81761006301</v>
      </c>
      <c r="T134" s="14">
        <v>588938.6</v>
      </c>
      <c r="U134" s="16">
        <v>636000</v>
      </c>
      <c r="V134" s="19">
        <v>0.92600408805031498</v>
      </c>
      <c r="W134" s="14">
        <v>0</v>
      </c>
      <c r="X134" s="20">
        <v>33.3333333333333</v>
      </c>
      <c r="Y134" s="15">
        <v>106</v>
      </c>
      <c r="Z134" s="21">
        <v>127.2</v>
      </c>
      <c r="AA134" s="17">
        <v>0.83333333333333304</v>
      </c>
      <c r="AB134" s="18">
        <v>40</v>
      </c>
      <c r="AC134" s="10"/>
      <c r="AD134" s="20">
        <v>14.150943396226401</v>
      </c>
      <c r="AE134" s="15">
        <v>45</v>
      </c>
      <c r="AF134" s="22">
        <v>50.88</v>
      </c>
      <c r="AG134" s="17">
        <v>0.88443396226415105</v>
      </c>
      <c r="AH134" s="18">
        <v>60</v>
      </c>
      <c r="AI134" s="20">
        <v>8.1761006289308202</v>
      </c>
      <c r="AJ134" s="15">
        <v>26</v>
      </c>
      <c r="AK134" s="22">
        <v>50.88</v>
      </c>
      <c r="AL134" s="19">
        <v>0.51100628930817604</v>
      </c>
      <c r="AM134" s="14">
        <v>0</v>
      </c>
      <c r="AN134" s="10"/>
      <c r="AO134" s="20">
        <v>14.4654088050314</v>
      </c>
      <c r="AP134" s="15">
        <v>46</v>
      </c>
      <c r="AQ134" s="22">
        <v>50.88</v>
      </c>
      <c r="AR134" s="17">
        <v>0.90408805031446504</v>
      </c>
      <c r="AS134" s="18">
        <v>60</v>
      </c>
      <c r="AT134" s="10"/>
      <c r="AU134" s="20">
        <v>17.1069182389937</v>
      </c>
      <c r="AV134" s="20">
        <v>54.4</v>
      </c>
      <c r="AW134" s="22">
        <v>50.88</v>
      </c>
      <c r="AX134" s="17">
        <v>1.06918238993711</v>
      </c>
      <c r="AY134" s="18">
        <v>60</v>
      </c>
    </row>
    <row r="135" spans="1:51" s="11" customFormat="1" ht="21.4" customHeight="1" x14ac:dyDescent="0.2">
      <c r="A135" s="12" t="s">
        <v>126</v>
      </c>
      <c r="B135" s="12" t="s">
        <v>151</v>
      </c>
      <c r="C135" s="12" t="s">
        <v>165</v>
      </c>
      <c r="D135" s="13">
        <v>1.32</v>
      </c>
      <c r="E135" s="38"/>
      <c r="F135" s="47">
        <f t="shared" si="8"/>
        <v>37</v>
      </c>
      <c r="G135" s="43">
        <f t="shared" si="9"/>
        <v>0.38846153846153852</v>
      </c>
      <c r="H135" s="41">
        <v>0.46153846153846156</v>
      </c>
      <c r="I135" s="14">
        <f t="shared" si="10"/>
        <v>60</v>
      </c>
      <c r="J135" s="60">
        <f t="shared" si="11"/>
        <v>0</v>
      </c>
      <c r="K135" s="15">
        <v>1</v>
      </c>
      <c r="L135" s="10"/>
      <c r="M135" s="14">
        <v>41666.666666666701</v>
      </c>
      <c r="N135" s="14">
        <v>55000</v>
      </c>
      <c r="O135" s="16">
        <v>179520</v>
      </c>
      <c r="P135" s="19">
        <v>0.30637254901960798</v>
      </c>
      <c r="Q135" s="14">
        <v>0</v>
      </c>
      <c r="R135" s="10"/>
      <c r="S135" s="14">
        <v>210663.46212121201</v>
      </c>
      <c r="T135" s="14">
        <v>278075.77</v>
      </c>
      <c r="U135" s="16">
        <v>264000</v>
      </c>
      <c r="V135" s="17">
        <v>1.05331731060606</v>
      </c>
      <c r="W135" s="18">
        <v>60</v>
      </c>
      <c r="X135" s="20">
        <v>19.696969696969699</v>
      </c>
      <c r="Y135" s="15">
        <v>26</v>
      </c>
      <c r="Z135" s="21">
        <v>52.8</v>
      </c>
      <c r="AA135" s="19">
        <v>0.49242424242424199</v>
      </c>
      <c r="AB135" s="14">
        <v>0</v>
      </c>
      <c r="AC135" s="10"/>
      <c r="AD135" s="20">
        <v>6.8181818181818201</v>
      </c>
      <c r="AE135" s="15">
        <v>9</v>
      </c>
      <c r="AF135" s="22">
        <v>21.12</v>
      </c>
      <c r="AG135" s="19">
        <v>0.42613636363636398</v>
      </c>
      <c r="AH135" s="14">
        <v>0</v>
      </c>
      <c r="AI135" s="20">
        <v>0.75757575757575801</v>
      </c>
      <c r="AJ135" s="15">
        <v>1</v>
      </c>
      <c r="AK135" s="22">
        <v>21.12</v>
      </c>
      <c r="AL135" s="19">
        <v>4.7348484848484799E-2</v>
      </c>
      <c r="AM135" s="14">
        <v>0</v>
      </c>
      <c r="AN135" s="10"/>
      <c r="AO135" s="20">
        <v>9.0909090909090899</v>
      </c>
      <c r="AP135" s="15">
        <v>12</v>
      </c>
      <c r="AQ135" s="22">
        <v>21.12</v>
      </c>
      <c r="AR135" s="19">
        <v>0.56818181818181801</v>
      </c>
      <c r="AS135" s="14">
        <v>0</v>
      </c>
      <c r="AT135" s="10"/>
      <c r="AU135" s="20">
        <v>0.60606060606060597</v>
      </c>
      <c r="AV135" s="20">
        <v>0.8</v>
      </c>
      <c r="AW135" s="22">
        <v>21.12</v>
      </c>
      <c r="AX135" s="19">
        <v>3.7878787878787901E-2</v>
      </c>
      <c r="AY135" s="14">
        <v>0</v>
      </c>
    </row>
    <row r="136" spans="1:51" s="11" customFormat="1" ht="21.4" customHeight="1" x14ac:dyDescent="0.2">
      <c r="A136" s="12" t="s">
        <v>126</v>
      </c>
      <c r="B136" s="12" t="s">
        <v>151</v>
      </c>
      <c r="C136" s="12" t="s">
        <v>166</v>
      </c>
      <c r="D136" s="13">
        <v>4.53</v>
      </c>
      <c r="E136" s="38"/>
      <c r="F136" s="47">
        <f t="shared" si="8"/>
        <v>180</v>
      </c>
      <c r="G136" s="43">
        <f t="shared" si="9"/>
        <v>0</v>
      </c>
      <c r="H136" s="41">
        <v>0.89473684210526316</v>
      </c>
      <c r="I136" s="14">
        <f t="shared" si="10"/>
        <v>180</v>
      </c>
      <c r="J136" s="60">
        <f t="shared" si="11"/>
        <v>0</v>
      </c>
      <c r="K136" s="15">
        <v>3</v>
      </c>
      <c r="L136" s="10"/>
      <c r="M136" s="14">
        <v>124503.311258278</v>
      </c>
      <c r="N136" s="14">
        <v>564000</v>
      </c>
      <c r="O136" s="16">
        <v>616080</v>
      </c>
      <c r="P136" s="19">
        <v>0.91546552395792702</v>
      </c>
      <c r="Q136" s="14">
        <v>0</v>
      </c>
      <c r="R136" s="10"/>
      <c r="S136" s="14">
        <v>231667.883002207</v>
      </c>
      <c r="T136" s="14">
        <v>1049455.51</v>
      </c>
      <c r="U136" s="16">
        <v>906000</v>
      </c>
      <c r="V136" s="17">
        <v>1.15833941501104</v>
      </c>
      <c r="W136" s="18">
        <v>60</v>
      </c>
      <c r="X136" s="20">
        <v>22.737306843267099</v>
      </c>
      <c r="Y136" s="15">
        <v>103</v>
      </c>
      <c r="Z136" s="21">
        <v>181.2</v>
      </c>
      <c r="AA136" s="19">
        <v>0.56843267108167805</v>
      </c>
      <c r="AB136" s="14">
        <v>0</v>
      </c>
      <c r="AC136" s="10"/>
      <c r="AD136" s="20">
        <v>13.245033112582799</v>
      </c>
      <c r="AE136" s="15">
        <v>60</v>
      </c>
      <c r="AF136" s="22">
        <v>72.48</v>
      </c>
      <c r="AG136" s="17">
        <v>0.82781456953642396</v>
      </c>
      <c r="AH136" s="18">
        <v>60</v>
      </c>
      <c r="AI136" s="20">
        <v>4.6357615894039697</v>
      </c>
      <c r="AJ136" s="15">
        <v>21</v>
      </c>
      <c r="AK136" s="22">
        <v>72.48</v>
      </c>
      <c r="AL136" s="19">
        <v>0.28973509933774799</v>
      </c>
      <c r="AM136" s="14">
        <v>0</v>
      </c>
      <c r="AN136" s="10"/>
      <c r="AO136" s="20">
        <v>13.245033112582799</v>
      </c>
      <c r="AP136" s="15">
        <v>60</v>
      </c>
      <c r="AQ136" s="22">
        <v>72.48</v>
      </c>
      <c r="AR136" s="17">
        <v>0.82781456953642396</v>
      </c>
      <c r="AS136" s="18">
        <v>60</v>
      </c>
      <c r="AT136" s="10"/>
      <c r="AU136" s="20">
        <v>9.6247240618101504</v>
      </c>
      <c r="AV136" s="20">
        <v>43.6</v>
      </c>
      <c r="AW136" s="22">
        <v>72.48</v>
      </c>
      <c r="AX136" s="19">
        <v>0.60154525386313495</v>
      </c>
      <c r="AY136" s="14">
        <v>0</v>
      </c>
    </row>
    <row r="137" spans="1:51" s="11" customFormat="1" ht="21.4" customHeight="1" x14ac:dyDescent="0.2">
      <c r="A137" s="12" t="s">
        <v>126</v>
      </c>
      <c r="B137" s="12" t="s">
        <v>151</v>
      </c>
      <c r="C137" s="12" t="s">
        <v>167</v>
      </c>
      <c r="D137" s="13">
        <v>2.83</v>
      </c>
      <c r="E137" s="38"/>
      <c r="F137" s="47">
        <f t="shared" si="8"/>
        <v>480</v>
      </c>
      <c r="G137" s="43">
        <f t="shared" si="9"/>
        <v>0</v>
      </c>
      <c r="H137" s="41">
        <v>0.94117647058823528</v>
      </c>
      <c r="I137" s="14">
        <f t="shared" si="10"/>
        <v>480</v>
      </c>
      <c r="J137" s="60">
        <f t="shared" si="11"/>
        <v>140</v>
      </c>
      <c r="K137" s="15">
        <v>6</v>
      </c>
      <c r="L137" s="10"/>
      <c r="M137" s="14">
        <v>183904.94699646599</v>
      </c>
      <c r="N137" s="14">
        <v>520451</v>
      </c>
      <c r="O137" s="16">
        <v>384880</v>
      </c>
      <c r="P137" s="17">
        <v>1.3522422573269599</v>
      </c>
      <c r="Q137" s="18">
        <v>60</v>
      </c>
      <c r="R137" s="10"/>
      <c r="S137" s="14">
        <v>234601.215547703</v>
      </c>
      <c r="T137" s="14">
        <v>663921.43999999994</v>
      </c>
      <c r="U137" s="16">
        <v>566000</v>
      </c>
      <c r="V137" s="17">
        <v>1.1730060777385201</v>
      </c>
      <c r="W137" s="18">
        <v>60</v>
      </c>
      <c r="X137" s="20">
        <v>51.236749116607797</v>
      </c>
      <c r="Y137" s="15">
        <v>145</v>
      </c>
      <c r="Z137" s="21">
        <v>113.2</v>
      </c>
      <c r="AA137" s="17">
        <v>1.2809187279151899</v>
      </c>
      <c r="AB137" s="18">
        <v>40</v>
      </c>
      <c r="AC137" s="10"/>
      <c r="AD137" s="20">
        <v>20.1413427561837</v>
      </c>
      <c r="AE137" s="15">
        <v>57</v>
      </c>
      <c r="AF137" s="22">
        <v>45.28</v>
      </c>
      <c r="AG137" s="17">
        <v>1.2588339222614799</v>
      </c>
      <c r="AH137" s="18">
        <v>60</v>
      </c>
      <c r="AI137" s="20">
        <v>10.247349823321599</v>
      </c>
      <c r="AJ137" s="15">
        <v>29</v>
      </c>
      <c r="AK137" s="22">
        <v>45.28</v>
      </c>
      <c r="AL137" s="19">
        <v>0.64045936395759695</v>
      </c>
      <c r="AM137" s="14">
        <v>0</v>
      </c>
      <c r="AN137" s="10"/>
      <c r="AO137" s="20">
        <v>14.840989399293299</v>
      </c>
      <c r="AP137" s="15">
        <v>42</v>
      </c>
      <c r="AQ137" s="22">
        <v>45.28</v>
      </c>
      <c r="AR137" s="17">
        <v>0.92756183745582999</v>
      </c>
      <c r="AS137" s="18">
        <v>60</v>
      </c>
      <c r="AT137" s="10"/>
      <c r="AU137" s="20">
        <v>23.321554770317999</v>
      </c>
      <c r="AV137" s="20">
        <v>66</v>
      </c>
      <c r="AW137" s="22">
        <v>45.28</v>
      </c>
      <c r="AX137" s="17">
        <v>1.45759717314488</v>
      </c>
      <c r="AY137" s="18">
        <v>60</v>
      </c>
    </row>
    <row r="138" spans="1:51" s="11" customFormat="1" ht="21.4" customHeight="1" x14ac:dyDescent="0.2">
      <c r="A138" s="12" t="s">
        <v>126</v>
      </c>
      <c r="B138" s="12" t="s">
        <v>151</v>
      </c>
      <c r="C138" s="12" t="s">
        <v>168</v>
      </c>
      <c r="D138" s="13">
        <v>6.07</v>
      </c>
      <c r="E138" s="38"/>
      <c r="F138" s="47">
        <f t="shared" si="8"/>
        <v>120</v>
      </c>
      <c r="G138" s="43">
        <f t="shared" si="9"/>
        <v>0</v>
      </c>
      <c r="H138" s="41">
        <v>0.8666666666666667</v>
      </c>
      <c r="I138" s="14">
        <f t="shared" si="10"/>
        <v>120</v>
      </c>
      <c r="J138" s="60">
        <f t="shared" si="11"/>
        <v>0</v>
      </c>
      <c r="K138" s="15">
        <v>2</v>
      </c>
      <c r="L138" s="10"/>
      <c r="M138" s="14">
        <v>148274.46457990099</v>
      </c>
      <c r="N138" s="14">
        <v>900026</v>
      </c>
      <c r="O138" s="16">
        <v>825520</v>
      </c>
      <c r="P138" s="17">
        <v>1.0902534160286801</v>
      </c>
      <c r="Q138" s="18">
        <v>60</v>
      </c>
      <c r="R138" s="10"/>
      <c r="S138" s="14">
        <v>218906.252059308</v>
      </c>
      <c r="T138" s="14">
        <v>1328760.95</v>
      </c>
      <c r="U138" s="16">
        <v>1214000</v>
      </c>
      <c r="V138" s="17">
        <v>1.09453126029654</v>
      </c>
      <c r="W138" s="18">
        <v>60</v>
      </c>
      <c r="X138" s="20">
        <v>28.665568369028001</v>
      </c>
      <c r="Y138" s="15">
        <v>174</v>
      </c>
      <c r="Z138" s="21">
        <v>242.8</v>
      </c>
      <c r="AA138" s="19">
        <v>0.71663920922570001</v>
      </c>
      <c r="AB138" s="14">
        <v>0</v>
      </c>
      <c r="AC138" s="10"/>
      <c r="AD138" s="20">
        <v>11.0378912685338</v>
      </c>
      <c r="AE138" s="15">
        <v>67</v>
      </c>
      <c r="AF138" s="22">
        <v>97.12</v>
      </c>
      <c r="AG138" s="19">
        <v>0.68986820428336104</v>
      </c>
      <c r="AH138" s="14">
        <v>0</v>
      </c>
      <c r="AI138" s="20">
        <v>7.5782537067545297</v>
      </c>
      <c r="AJ138" s="15">
        <v>46</v>
      </c>
      <c r="AK138" s="22">
        <v>97.12</v>
      </c>
      <c r="AL138" s="19">
        <v>0.47364085667215799</v>
      </c>
      <c r="AM138" s="14">
        <v>0</v>
      </c>
      <c r="AN138" s="10"/>
      <c r="AO138" s="20">
        <v>12.5205930807249</v>
      </c>
      <c r="AP138" s="15">
        <v>76</v>
      </c>
      <c r="AQ138" s="22">
        <v>97.12</v>
      </c>
      <c r="AR138" s="19">
        <v>0.78253706754530505</v>
      </c>
      <c r="AS138" s="14">
        <v>0</v>
      </c>
      <c r="AT138" s="10"/>
      <c r="AU138" s="20">
        <v>7.1828665568368999</v>
      </c>
      <c r="AV138" s="20">
        <v>43.6</v>
      </c>
      <c r="AW138" s="22">
        <v>97.12</v>
      </c>
      <c r="AX138" s="19">
        <v>0.44892915980230602</v>
      </c>
      <c r="AY138" s="14">
        <v>0</v>
      </c>
    </row>
    <row r="139" spans="1:51" s="11" customFormat="1" ht="21.4" customHeight="1" x14ac:dyDescent="0.2">
      <c r="A139" s="12" t="s">
        <v>126</v>
      </c>
      <c r="B139" s="12" t="s">
        <v>151</v>
      </c>
      <c r="C139" s="12" t="s">
        <v>169</v>
      </c>
      <c r="D139" s="13">
        <v>5.27</v>
      </c>
      <c r="E139" s="38"/>
      <c r="F139" s="47">
        <f t="shared" si="8"/>
        <v>500</v>
      </c>
      <c r="G139" s="43">
        <f t="shared" si="9"/>
        <v>0</v>
      </c>
      <c r="H139" s="41">
        <v>0.9</v>
      </c>
      <c r="I139" s="14">
        <f t="shared" si="10"/>
        <v>500</v>
      </c>
      <c r="J139" s="60">
        <f t="shared" si="11"/>
        <v>140</v>
      </c>
      <c r="K139" s="15">
        <v>6</v>
      </c>
      <c r="L139" s="10"/>
      <c r="M139" s="14">
        <v>158728.65275142301</v>
      </c>
      <c r="N139" s="14">
        <v>836500</v>
      </c>
      <c r="O139" s="16">
        <v>716720</v>
      </c>
      <c r="P139" s="17">
        <v>1.1671224467016399</v>
      </c>
      <c r="Q139" s="18">
        <v>60</v>
      </c>
      <c r="R139" s="10"/>
      <c r="S139" s="14">
        <v>361411.14611005702</v>
      </c>
      <c r="T139" s="14">
        <v>1904636.74</v>
      </c>
      <c r="U139" s="16">
        <v>1054000</v>
      </c>
      <c r="V139" s="17">
        <v>1.8070557305502799</v>
      </c>
      <c r="W139" s="18">
        <v>60</v>
      </c>
      <c r="X139" s="20">
        <v>43.453510436432602</v>
      </c>
      <c r="Y139" s="15">
        <v>229</v>
      </c>
      <c r="Z139" s="21">
        <v>210.8</v>
      </c>
      <c r="AA139" s="17">
        <v>1.08633776091082</v>
      </c>
      <c r="AB139" s="18">
        <v>40</v>
      </c>
      <c r="AC139" s="10"/>
      <c r="AD139" s="20">
        <v>20.113851992409899</v>
      </c>
      <c r="AE139" s="15">
        <v>106</v>
      </c>
      <c r="AF139" s="22">
        <v>84.32</v>
      </c>
      <c r="AG139" s="17">
        <v>1.25711574952562</v>
      </c>
      <c r="AH139" s="18">
        <v>60</v>
      </c>
      <c r="AI139" s="20">
        <v>17.4573055028463</v>
      </c>
      <c r="AJ139" s="15">
        <v>92</v>
      </c>
      <c r="AK139" s="22">
        <v>84.32</v>
      </c>
      <c r="AL139" s="24">
        <v>1.0910815939278899</v>
      </c>
      <c r="AM139" s="25">
        <v>20</v>
      </c>
      <c r="AN139" s="10"/>
      <c r="AO139" s="20">
        <v>14.611005692599599</v>
      </c>
      <c r="AP139" s="15">
        <v>77</v>
      </c>
      <c r="AQ139" s="22">
        <v>84.32</v>
      </c>
      <c r="AR139" s="17">
        <v>0.91318785578747597</v>
      </c>
      <c r="AS139" s="18">
        <v>60</v>
      </c>
      <c r="AT139" s="10"/>
      <c r="AU139" s="20">
        <v>14.117647058823501</v>
      </c>
      <c r="AV139" s="20">
        <v>74.400000000000006</v>
      </c>
      <c r="AW139" s="22">
        <v>84.32</v>
      </c>
      <c r="AX139" s="17">
        <v>0.88235294117647101</v>
      </c>
      <c r="AY139" s="18">
        <v>60</v>
      </c>
    </row>
    <row r="140" spans="1:51" s="11" customFormat="1" ht="21.4" customHeight="1" x14ac:dyDescent="0.2">
      <c r="A140" s="12" t="s">
        <v>170</v>
      </c>
      <c r="B140" s="12" t="s">
        <v>171</v>
      </c>
      <c r="C140" s="12" t="s">
        <v>172</v>
      </c>
      <c r="D140" s="13">
        <v>2.7</v>
      </c>
      <c r="E140" s="38"/>
      <c r="F140" s="47">
        <f t="shared" si="8"/>
        <v>180</v>
      </c>
      <c r="G140" s="43">
        <f t="shared" si="9"/>
        <v>0</v>
      </c>
      <c r="H140" s="41">
        <v>1</v>
      </c>
      <c r="I140" s="14">
        <f t="shared" si="10"/>
        <v>180</v>
      </c>
      <c r="J140" s="60">
        <f t="shared" si="11"/>
        <v>0</v>
      </c>
      <c r="K140" s="15">
        <v>3</v>
      </c>
      <c r="L140" s="10"/>
      <c r="M140" s="14">
        <v>127407.40740740699</v>
      </c>
      <c r="N140" s="14">
        <v>344000</v>
      </c>
      <c r="O140" s="16">
        <v>367200</v>
      </c>
      <c r="P140" s="19">
        <v>0.93681917211329002</v>
      </c>
      <c r="Q140" s="14">
        <v>0</v>
      </c>
      <c r="R140" s="10"/>
      <c r="S140" s="14">
        <v>209038.22962962999</v>
      </c>
      <c r="T140" s="14">
        <v>564403.22</v>
      </c>
      <c r="U140" s="16">
        <v>540000</v>
      </c>
      <c r="V140" s="17">
        <v>1.04519114814815</v>
      </c>
      <c r="W140" s="18">
        <v>60</v>
      </c>
      <c r="X140" s="20">
        <v>29.259259259259299</v>
      </c>
      <c r="Y140" s="15">
        <v>79</v>
      </c>
      <c r="Z140" s="21">
        <v>108</v>
      </c>
      <c r="AA140" s="19">
        <v>0.73148148148148195</v>
      </c>
      <c r="AB140" s="14">
        <v>0</v>
      </c>
      <c r="AC140" s="10"/>
      <c r="AD140" s="20">
        <v>14.074074074074099</v>
      </c>
      <c r="AE140" s="15">
        <v>38</v>
      </c>
      <c r="AF140" s="22">
        <v>43.2</v>
      </c>
      <c r="AG140" s="17">
        <v>0.87962962962962998</v>
      </c>
      <c r="AH140" s="18">
        <v>60</v>
      </c>
      <c r="AI140" s="20">
        <v>10.3703703703704</v>
      </c>
      <c r="AJ140" s="15">
        <v>28</v>
      </c>
      <c r="AK140" s="22">
        <v>43.2</v>
      </c>
      <c r="AL140" s="19">
        <v>0.64814814814814803</v>
      </c>
      <c r="AM140" s="14">
        <v>0</v>
      </c>
      <c r="AN140" s="10"/>
      <c r="AO140" s="20">
        <v>18.148148148148099</v>
      </c>
      <c r="AP140" s="15">
        <v>49</v>
      </c>
      <c r="AQ140" s="22">
        <v>43.2</v>
      </c>
      <c r="AR140" s="17">
        <v>1.13425925925926</v>
      </c>
      <c r="AS140" s="18">
        <v>60</v>
      </c>
      <c r="AT140" s="10"/>
      <c r="AU140" s="20">
        <v>3.4074074074074101</v>
      </c>
      <c r="AV140" s="20">
        <v>9.1999999999999993</v>
      </c>
      <c r="AW140" s="22">
        <v>43.2</v>
      </c>
      <c r="AX140" s="19">
        <v>0.21296296296296299</v>
      </c>
      <c r="AY140" s="14">
        <v>0</v>
      </c>
    </row>
    <row r="141" spans="1:51" s="11" customFormat="1" ht="21.4" customHeight="1" x14ac:dyDescent="0.2">
      <c r="A141" s="12" t="s">
        <v>170</v>
      </c>
      <c r="B141" s="12" t="s">
        <v>171</v>
      </c>
      <c r="C141" s="12" t="s">
        <v>173</v>
      </c>
      <c r="D141" s="13">
        <v>3.05</v>
      </c>
      <c r="E141" s="38"/>
      <c r="F141" s="47">
        <f t="shared" si="8"/>
        <v>240</v>
      </c>
      <c r="G141" s="43">
        <f t="shared" si="9"/>
        <v>0</v>
      </c>
      <c r="H141" s="41">
        <v>1</v>
      </c>
      <c r="I141" s="14">
        <f t="shared" si="10"/>
        <v>240</v>
      </c>
      <c r="J141" s="60">
        <f t="shared" si="11"/>
        <v>0</v>
      </c>
      <c r="K141" s="15">
        <v>4</v>
      </c>
      <c r="L141" s="10"/>
      <c r="M141" s="14">
        <v>120586.885245902</v>
      </c>
      <c r="N141" s="14">
        <v>367790</v>
      </c>
      <c r="O141" s="16">
        <v>414800</v>
      </c>
      <c r="P141" s="19">
        <v>0.88666827386692404</v>
      </c>
      <c r="Q141" s="14">
        <v>0</v>
      </c>
      <c r="R141" s="10"/>
      <c r="S141" s="14">
        <v>246621.23934426199</v>
      </c>
      <c r="T141" s="14">
        <v>752194.78</v>
      </c>
      <c r="U141" s="16">
        <v>610000</v>
      </c>
      <c r="V141" s="17">
        <v>1.2331061967213099</v>
      </c>
      <c r="W141" s="18">
        <v>60</v>
      </c>
      <c r="X141" s="20">
        <v>19.016393442622899</v>
      </c>
      <c r="Y141" s="15">
        <v>58</v>
      </c>
      <c r="Z141" s="21">
        <v>122</v>
      </c>
      <c r="AA141" s="19">
        <v>0.47540983606557402</v>
      </c>
      <c r="AB141" s="14">
        <v>0</v>
      </c>
      <c r="AC141" s="10"/>
      <c r="AD141" s="20">
        <v>13.4426229508197</v>
      </c>
      <c r="AE141" s="15">
        <v>41</v>
      </c>
      <c r="AF141" s="22">
        <v>48.8</v>
      </c>
      <c r="AG141" s="17">
        <v>0.84016393442622905</v>
      </c>
      <c r="AH141" s="18">
        <v>60</v>
      </c>
      <c r="AI141" s="20">
        <v>4.2622950819672099</v>
      </c>
      <c r="AJ141" s="15">
        <v>13</v>
      </c>
      <c r="AK141" s="22">
        <v>48.8</v>
      </c>
      <c r="AL141" s="19">
        <v>0.266393442622951</v>
      </c>
      <c r="AM141" s="14">
        <v>0</v>
      </c>
      <c r="AN141" s="10"/>
      <c r="AO141" s="20">
        <v>16.065573770491799</v>
      </c>
      <c r="AP141" s="15">
        <v>49</v>
      </c>
      <c r="AQ141" s="22">
        <v>48.8</v>
      </c>
      <c r="AR141" s="17">
        <v>1.0040983606557401</v>
      </c>
      <c r="AS141" s="18">
        <v>60</v>
      </c>
      <c r="AT141" s="10"/>
      <c r="AU141" s="20">
        <v>14.819672131147501</v>
      </c>
      <c r="AV141" s="20">
        <v>45.2</v>
      </c>
      <c r="AW141" s="22">
        <v>48.8</v>
      </c>
      <c r="AX141" s="17">
        <v>0.92622950819672101</v>
      </c>
      <c r="AY141" s="18">
        <v>60</v>
      </c>
    </row>
    <row r="142" spans="1:51" s="11" customFormat="1" ht="21.4" customHeight="1" x14ac:dyDescent="0.2">
      <c r="A142" s="12" t="s">
        <v>170</v>
      </c>
      <c r="B142" s="12" t="s">
        <v>171</v>
      </c>
      <c r="C142" s="12" t="s">
        <v>174</v>
      </c>
      <c r="D142" s="13">
        <v>1.27</v>
      </c>
      <c r="E142" s="38"/>
      <c r="F142" s="47">
        <f t="shared" si="8"/>
        <v>180</v>
      </c>
      <c r="G142" s="43">
        <f t="shared" si="9"/>
        <v>0</v>
      </c>
      <c r="H142" s="41">
        <v>0.875</v>
      </c>
      <c r="I142" s="14">
        <f t="shared" si="10"/>
        <v>180</v>
      </c>
      <c r="J142" s="60">
        <f t="shared" si="11"/>
        <v>0</v>
      </c>
      <c r="K142" s="15">
        <v>3</v>
      </c>
      <c r="L142" s="10"/>
      <c r="M142" s="14">
        <v>90708.661417322801</v>
      </c>
      <c r="N142" s="14">
        <v>115200</v>
      </c>
      <c r="O142" s="16">
        <v>172720</v>
      </c>
      <c r="P142" s="19">
        <v>0.66697545159796201</v>
      </c>
      <c r="Q142" s="14">
        <v>0</v>
      </c>
      <c r="R142" s="10"/>
      <c r="S142" s="14">
        <v>213945.87401574801</v>
      </c>
      <c r="T142" s="14">
        <v>271711.26</v>
      </c>
      <c r="U142" s="16">
        <v>254000</v>
      </c>
      <c r="V142" s="17">
        <v>1.06972937007874</v>
      </c>
      <c r="W142" s="18">
        <v>60</v>
      </c>
      <c r="X142" s="20">
        <v>19.685039370078702</v>
      </c>
      <c r="Y142" s="15">
        <v>25</v>
      </c>
      <c r="Z142" s="21">
        <v>50.8</v>
      </c>
      <c r="AA142" s="19">
        <v>0.49212598425196902</v>
      </c>
      <c r="AB142" s="14">
        <v>0</v>
      </c>
      <c r="AC142" s="10"/>
      <c r="AD142" s="20">
        <v>18.8976377952756</v>
      </c>
      <c r="AE142" s="15">
        <v>24</v>
      </c>
      <c r="AF142" s="22">
        <v>20.32</v>
      </c>
      <c r="AG142" s="17">
        <v>1.1811023622047201</v>
      </c>
      <c r="AH142" s="18">
        <v>60</v>
      </c>
      <c r="AI142" s="20">
        <v>6.2992125984251999</v>
      </c>
      <c r="AJ142" s="15">
        <v>8</v>
      </c>
      <c r="AK142" s="22">
        <v>20.32</v>
      </c>
      <c r="AL142" s="19">
        <v>0.39370078740157499</v>
      </c>
      <c r="AM142" s="14">
        <v>0</v>
      </c>
      <c r="AN142" s="10"/>
      <c r="AO142" s="20">
        <v>21.259842519685002</v>
      </c>
      <c r="AP142" s="15">
        <v>27</v>
      </c>
      <c r="AQ142" s="22">
        <v>20.32</v>
      </c>
      <c r="AR142" s="17">
        <v>1.3287401574803199</v>
      </c>
      <c r="AS142" s="18">
        <v>60</v>
      </c>
      <c r="AT142" s="10"/>
      <c r="AU142" s="20">
        <v>9.4488188976377998</v>
      </c>
      <c r="AV142" s="20">
        <v>12</v>
      </c>
      <c r="AW142" s="22">
        <v>20.32</v>
      </c>
      <c r="AX142" s="19">
        <v>0.59055118110236204</v>
      </c>
      <c r="AY142" s="14">
        <v>0</v>
      </c>
    </row>
    <row r="143" spans="1:51" s="11" customFormat="1" ht="21.4" customHeight="1" x14ac:dyDescent="0.2">
      <c r="A143" s="12" t="s">
        <v>170</v>
      </c>
      <c r="B143" s="12" t="s">
        <v>171</v>
      </c>
      <c r="C143" s="12" t="s">
        <v>175</v>
      </c>
      <c r="D143" s="13">
        <v>3.29</v>
      </c>
      <c r="E143" s="38"/>
      <c r="F143" s="47">
        <f t="shared" si="8"/>
        <v>370</v>
      </c>
      <c r="G143" s="43">
        <f t="shared" si="9"/>
        <v>0</v>
      </c>
      <c r="H143" s="41">
        <v>0.94736842105263153</v>
      </c>
      <c r="I143" s="14">
        <f t="shared" si="10"/>
        <v>370</v>
      </c>
      <c r="J143" s="60">
        <f t="shared" si="11"/>
        <v>70</v>
      </c>
      <c r="K143" s="15">
        <v>5</v>
      </c>
      <c r="L143" s="10"/>
      <c r="M143" s="14">
        <v>180227.96352583601</v>
      </c>
      <c r="N143" s="14">
        <v>592950</v>
      </c>
      <c r="O143" s="16">
        <v>447440</v>
      </c>
      <c r="P143" s="17">
        <v>1.3252056141605599</v>
      </c>
      <c r="Q143" s="18">
        <v>60</v>
      </c>
      <c r="R143" s="10"/>
      <c r="S143" s="14">
        <v>302253.58662613999</v>
      </c>
      <c r="T143" s="14">
        <v>994414.3</v>
      </c>
      <c r="U143" s="16">
        <v>658000</v>
      </c>
      <c r="V143" s="17">
        <v>1.5112679331307</v>
      </c>
      <c r="W143" s="18">
        <v>60</v>
      </c>
      <c r="X143" s="20">
        <v>26.139817629179301</v>
      </c>
      <c r="Y143" s="15">
        <v>86</v>
      </c>
      <c r="Z143" s="21">
        <v>131.6</v>
      </c>
      <c r="AA143" s="19">
        <v>0.65349544072948296</v>
      </c>
      <c r="AB143" s="14">
        <v>0</v>
      </c>
      <c r="AC143" s="10"/>
      <c r="AD143" s="20">
        <v>15.8054711246201</v>
      </c>
      <c r="AE143" s="15">
        <v>52</v>
      </c>
      <c r="AF143" s="22">
        <v>52.64</v>
      </c>
      <c r="AG143" s="17">
        <v>0.98784194528875402</v>
      </c>
      <c r="AH143" s="18">
        <v>60</v>
      </c>
      <c r="AI143" s="20">
        <v>7.9027355623100304</v>
      </c>
      <c r="AJ143" s="15">
        <v>26</v>
      </c>
      <c r="AK143" s="22">
        <v>52.64</v>
      </c>
      <c r="AL143" s="19">
        <v>0.49392097264437701</v>
      </c>
      <c r="AM143" s="14">
        <v>0</v>
      </c>
      <c r="AN143" s="10"/>
      <c r="AO143" s="20">
        <v>17.629179331307</v>
      </c>
      <c r="AP143" s="15">
        <v>58</v>
      </c>
      <c r="AQ143" s="22">
        <v>52.64</v>
      </c>
      <c r="AR143" s="17">
        <v>1.10182370820669</v>
      </c>
      <c r="AS143" s="18">
        <v>60</v>
      </c>
      <c r="AT143" s="10"/>
      <c r="AU143" s="20">
        <v>16.170212765957402</v>
      </c>
      <c r="AV143" s="20">
        <v>53.2</v>
      </c>
      <c r="AW143" s="22">
        <v>52.64</v>
      </c>
      <c r="AX143" s="17">
        <v>1.0106382978723401</v>
      </c>
      <c r="AY143" s="18">
        <v>60</v>
      </c>
    </row>
    <row r="144" spans="1:51" s="11" customFormat="1" ht="21.4" customHeight="1" x14ac:dyDescent="0.2">
      <c r="A144" s="12" t="s">
        <v>170</v>
      </c>
      <c r="B144" s="12" t="s">
        <v>171</v>
      </c>
      <c r="C144" s="12" t="s">
        <v>176</v>
      </c>
      <c r="D144" s="13">
        <v>3.4</v>
      </c>
      <c r="E144" s="38"/>
      <c r="F144" s="47">
        <f t="shared" si="8"/>
        <v>60</v>
      </c>
      <c r="G144" s="43">
        <f t="shared" si="9"/>
        <v>0</v>
      </c>
      <c r="H144" s="41">
        <v>0.80952380952380953</v>
      </c>
      <c r="I144" s="14">
        <f t="shared" si="10"/>
        <v>60</v>
      </c>
      <c r="J144" s="60">
        <f t="shared" si="11"/>
        <v>0</v>
      </c>
      <c r="K144" s="15">
        <v>1</v>
      </c>
      <c r="L144" s="10"/>
      <c r="M144" s="14">
        <v>115411.764705882</v>
      </c>
      <c r="N144" s="14">
        <v>392400</v>
      </c>
      <c r="O144" s="16">
        <v>462400</v>
      </c>
      <c r="P144" s="19">
        <v>0.84861591695501704</v>
      </c>
      <c r="Q144" s="14">
        <v>0</v>
      </c>
      <c r="R144" s="10"/>
      <c r="S144" s="14">
        <v>183113.370588235</v>
      </c>
      <c r="T144" s="14">
        <v>622585.46</v>
      </c>
      <c r="U144" s="16">
        <v>680000</v>
      </c>
      <c r="V144" s="19">
        <v>0.91556685294117701</v>
      </c>
      <c r="W144" s="14">
        <v>0</v>
      </c>
      <c r="X144" s="20">
        <v>14.117647058823501</v>
      </c>
      <c r="Y144" s="15">
        <v>48</v>
      </c>
      <c r="Z144" s="21">
        <v>136</v>
      </c>
      <c r="AA144" s="19">
        <v>0.35294117647058798</v>
      </c>
      <c r="AB144" s="14">
        <v>0</v>
      </c>
      <c r="AC144" s="10"/>
      <c r="AD144" s="20">
        <v>13.5294117647059</v>
      </c>
      <c r="AE144" s="15">
        <v>46</v>
      </c>
      <c r="AF144" s="22">
        <v>54.4</v>
      </c>
      <c r="AG144" s="17">
        <v>0.84558823529411797</v>
      </c>
      <c r="AH144" s="18">
        <v>60</v>
      </c>
      <c r="AI144" s="20">
        <v>6.4705882352941204</v>
      </c>
      <c r="AJ144" s="15">
        <v>22</v>
      </c>
      <c r="AK144" s="22">
        <v>54.4</v>
      </c>
      <c r="AL144" s="19">
        <v>0.40441176470588203</v>
      </c>
      <c r="AM144" s="14">
        <v>0</v>
      </c>
      <c r="AN144" s="10"/>
      <c r="AO144" s="20">
        <v>9.7058823529411793</v>
      </c>
      <c r="AP144" s="15">
        <v>33</v>
      </c>
      <c r="AQ144" s="22">
        <v>54.4</v>
      </c>
      <c r="AR144" s="19">
        <v>0.60661764705882404</v>
      </c>
      <c r="AS144" s="14">
        <v>0</v>
      </c>
      <c r="AT144" s="10"/>
      <c r="AU144" s="20">
        <v>4.8235294117647101</v>
      </c>
      <c r="AV144" s="20">
        <v>16.399999999999999</v>
      </c>
      <c r="AW144" s="22">
        <v>54.4</v>
      </c>
      <c r="AX144" s="19">
        <v>0.30147058823529399</v>
      </c>
      <c r="AY144" s="14">
        <v>0</v>
      </c>
    </row>
    <row r="145" spans="1:51" s="11" customFormat="1" ht="21.4" customHeight="1" x14ac:dyDescent="0.2">
      <c r="A145" s="12" t="s">
        <v>170</v>
      </c>
      <c r="B145" s="12" t="s">
        <v>171</v>
      </c>
      <c r="C145" s="12" t="s">
        <v>177</v>
      </c>
      <c r="D145" s="13">
        <v>2.62</v>
      </c>
      <c r="E145" s="38"/>
      <c r="F145" s="47">
        <f t="shared" si="8"/>
        <v>350</v>
      </c>
      <c r="G145" s="43">
        <f t="shared" si="9"/>
        <v>0</v>
      </c>
      <c r="H145" s="41">
        <v>0.95652173913043481</v>
      </c>
      <c r="I145" s="14">
        <f t="shared" si="10"/>
        <v>350</v>
      </c>
      <c r="J145" s="60">
        <f t="shared" si="11"/>
        <v>70</v>
      </c>
      <c r="K145" s="15">
        <v>5</v>
      </c>
      <c r="L145" s="10"/>
      <c r="M145" s="14">
        <v>162118.32061068699</v>
      </c>
      <c r="N145" s="14">
        <v>424750</v>
      </c>
      <c r="O145" s="16">
        <v>356320</v>
      </c>
      <c r="P145" s="17">
        <v>1.19204647507858</v>
      </c>
      <c r="Q145" s="18">
        <v>60</v>
      </c>
      <c r="R145" s="10"/>
      <c r="S145" s="14">
        <v>235933.00763358799</v>
      </c>
      <c r="T145" s="14">
        <v>618144.48</v>
      </c>
      <c r="U145" s="16">
        <v>524000</v>
      </c>
      <c r="V145" s="17">
        <v>1.1796650381679401</v>
      </c>
      <c r="W145" s="18">
        <v>60</v>
      </c>
      <c r="X145" s="20">
        <v>47.328244274809201</v>
      </c>
      <c r="Y145" s="15">
        <v>124</v>
      </c>
      <c r="Z145" s="21">
        <v>104.8</v>
      </c>
      <c r="AA145" s="17">
        <v>1.18320610687023</v>
      </c>
      <c r="AB145" s="18">
        <v>40</v>
      </c>
      <c r="AC145" s="10"/>
      <c r="AD145" s="20">
        <v>19.083969465648899</v>
      </c>
      <c r="AE145" s="15">
        <v>50</v>
      </c>
      <c r="AF145" s="22">
        <v>41.92</v>
      </c>
      <c r="AG145" s="17">
        <v>1.19274809160305</v>
      </c>
      <c r="AH145" s="18">
        <v>60</v>
      </c>
      <c r="AI145" s="20">
        <v>11.068702290076301</v>
      </c>
      <c r="AJ145" s="15">
        <v>29</v>
      </c>
      <c r="AK145" s="22">
        <v>41.92</v>
      </c>
      <c r="AL145" s="19">
        <v>0.69179389312977102</v>
      </c>
      <c r="AM145" s="14">
        <v>0</v>
      </c>
      <c r="AN145" s="10"/>
      <c r="AO145" s="20">
        <v>22.519083969465601</v>
      </c>
      <c r="AP145" s="15">
        <v>59</v>
      </c>
      <c r="AQ145" s="22">
        <v>41.92</v>
      </c>
      <c r="AR145" s="17">
        <v>1.4074427480916001</v>
      </c>
      <c r="AS145" s="18">
        <v>60</v>
      </c>
      <c r="AT145" s="10"/>
      <c r="AU145" s="20">
        <v>7.7862595419847302</v>
      </c>
      <c r="AV145" s="20">
        <v>20.399999999999999</v>
      </c>
      <c r="AW145" s="22">
        <v>41.92</v>
      </c>
      <c r="AX145" s="19">
        <v>0.48664122137404597</v>
      </c>
      <c r="AY145" s="14">
        <v>0</v>
      </c>
    </row>
    <row r="146" spans="1:51" s="11" customFormat="1" ht="21.4" customHeight="1" x14ac:dyDescent="0.2">
      <c r="A146" s="12" t="s">
        <v>170</v>
      </c>
      <c r="B146" s="12" t="s">
        <v>171</v>
      </c>
      <c r="C146" s="12" t="s">
        <v>178</v>
      </c>
      <c r="D146" s="13">
        <v>8.3000000000000007</v>
      </c>
      <c r="E146" s="38"/>
      <c r="F146" s="47">
        <f t="shared" si="8"/>
        <v>219</v>
      </c>
      <c r="G146" s="43">
        <f t="shared" si="9"/>
        <v>9.0740740740740788E-2</v>
      </c>
      <c r="H146" s="41">
        <v>0.7592592592592593</v>
      </c>
      <c r="I146" s="14">
        <f t="shared" si="10"/>
        <v>240</v>
      </c>
      <c r="J146" s="60">
        <f t="shared" si="11"/>
        <v>0</v>
      </c>
      <c r="K146" s="15">
        <v>4</v>
      </c>
      <c r="L146" s="10"/>
      <c r="M146" s="14">
        <v>152855.42168674699</v>
      </c>
      <c r="N146" s="14">
        <v>1268700</v>
      </c>
      <c r="O146" s="16">
        <v>1128800</v>
      </c>
      <c r="P146" s="17">
        <v>1.1239369241672601</v>
      </c>
      <c r="Q146" s="18">
        <v>60</v>
      </c>
      <c r="R146" s="10"/>
      <c r="S146" s="14">
        <v>337262.620481928</v>
      </c>
      <c r="T146" s="14">
        <v>2799279.75</v>
      </c>
      <c r="U146" s="16">
        <v>1660000</v>
      </c>
      <c r="V146" s="17">
        <v>1.6863131024096401</v>
      </c>
      <c r="W146" s="18">
        <v>60</v>
      </c>
      <c r="X146" s="20">
        <v>24.819277108433699</v>
      </c>
      <c r="Y146" s="15">
        <v>206</v>
      </c>
      <c r="Z146" s="21">
        <v>332</v>
      </c>
      <c r="AA146" s="19">
        <v>0.62048192771084298</v>
      </c>
      <c r="AB146" s="14">
        <v>0</v>
      </c>
      <c r="AC146" s="10"/>
      <c r="AD146" s="20">
        <v>13.4939759036145</v>
      </c>
      <c r="AE146" s="15">
        <v>112</v>
      </c>
      <c r="AF146" s="22">
        <v>132.80000000000001</v>
      </c>
      <c r="AG146" s="17">
        <v>0.843373493975904</v>
      </c>
      <c r="AH146" s="18">
        <v>60</v>
      </c>
      <c r="AI146" s="20">
        <v>7.7108433734939696</v>
      </c>
      <c r="AJ146" s="15">
        <v>64</v>
      </c>
      <c r="AK146" s="22">
        <v>132.80000000000001</v>
      </c>
      <c r="AL146" s="19">
        <v>0.48192771084337299</v>
      </c>
      <c r="AM146" s="14">
        <v>0</v>
      </c>
      <c r="AN146" s="10"/>
      <c r="AO146" s="20">
        <v>20.2409638554217</v>
      </c>
      <c r="AP146" s="15">
        <v>168</v>
      </c>
      <c r="AQ146" s="22">
        <v>132.80000000000001</v>
      </c>
      <c r="AR146" s="17">
        <v>1.26506024096386</v>
      </c>
      <c r="AS146" s="18">
        <v>60</v>
      </c>
      <c r="AT146" s="10"/>
      <c r="AU146" s="20">
        <v>8.2891566265060206</v>
      </c>
      <c r="AV146" s="20">
        <v>68.8</v>
      </c>
      <c r="AW146" s="22">
        <v>132.80000000000001</v>
      </c>
      <c r="AX146" s="19">
        <v>0.51807228915662695</v>
      </c>
      <c r="AY146" s="14">
        <v>0</v>
      </c>
    </row>
    <row r="147" spans="1:51" s="11" customFormat="1" ht="21.4" customHeight="1" x14ac:dyDescent="0.2">
      <c r="A147" s="12" t="s">
        <v>170</v>
      </c>
      <c r="B147" s="12" t="s">
        <v>171</v>
      </c>
      <c r="C147" s="12" t="s">
        <v>179</v>
      </c>
      <c r="D147" s="13">
        <v>2.58</v>
      </c>
      <c r="E147" s="38"/>
      <c r="F147" s="47">
        <f t="shared" si="8"/>
        <v>234</v>
      </c>
      <c r="G147" s="43">
        <f t="shared" si="9"/>
        <v>0.10000000000000009</v>
      </c>
      <c r="H147" s="41">
        <v>0.75</v>
      </c>
      <c r="I147" s="14">
        <f t="shared" si="10"/>
        <v>260</v>
      </c>
      <c r="J147" s="60">
        <f t="shared" si="11"/>
        <v>0</v>
      </c>
      <c r="K147" s="15">
        <v>4</v>
      </c>
      <c r="L147" s="10"/>
      <c r="M147" s="14">
        <v>155484.49612403099</v>
      </c>
      <c r="N147" s="14">
        <v>401150</v>
      </c>
      <c r="O147" s="16">
        <v>350880</v>
      </c>
      <c r="P147" s="17">
        <v>1.14326835385317</v>
      </c>
      <c r="Q147" s="18">
        <v>60</v>
      </c>
      <c r="R147" s="10"/>
      <c r="S147" s="14">
        <v>332433.30620155</v>
      </c>
      <c r="T147" s="14">
        <v>857677.93</v>
      </c>
      <c r="U147" s="16">
        <v>516000</v>
      </c>
      <c r="V147" s="17">
        <v>1.66216653100775</v>
      </c>
      <c r="W147" s="18">
        <v>60</v>
      </c>
      <c r="X147" s="20">
        <v>25.193798449612402</v>
      </c>
      <c r="Y147" s="15">
        <v>65</v>
      </c>
      <c r="Z147" s="21">
        <v>103.2</v>
      </c>
      <c r="AA147" s="19">
        <v>0.62984496124030998</v>
      </c>
      <c r="AB147" s="14">
        <v>0</v>
      </c>
      <c r="AC147" s="10"/>
      <c r="AD147" s="20">
        <v>17.829457364341099</v>
      </c>
      <c r="AE147" s="15">
        <v>46</v>
      </c>
      <c r="AF147" s="22">
        <v>41.28</v>
      </c>
      <c r="AG147" s="17">
        <v>1.11434108527132</v>
      </c>
      <c r="AH147" s="18">
        <v>60</v>
      </c>
      <c r="AI147" s="20">
        <v>15.116279069767399</v>
      </c>
      <c r="AJ147" s="15">
        <v>39</v>
      </c>
      <c r="AK147" s="22">
        <v>41.28</v>
      </c>
      <c r="AL147" s="24">
        <v>0.94476744186046502</v>
      </c>
      <c r="AM147" s="25">
        <v>20</v>
      </c>
      <c r="AN147" s="10"/>
      <c r="AO147" s="20">
        <v>13.953488372093</v>
      </c>
      <c r="AP147" s="15">
        <v>36</v>
      </c>
      <c r="AQ147" s="22">
        <v>41.28</v>
      </c>
      <c r="AR147" s="17">
        <v>0.87209302325581395</v>
      </c>
      <c r="AS147" s="18">
        <v>60</v>
      </c>
      <c r="AT147" s="10"/>
      <c r="AU147" s="20">
        <v>8.6821705426356601</v>
      </c>
      <c r="AV147" s="20">
        <v>22.4</v>
      </c>
      <c r="AW147" s="22">
        <v>41.28</v>
      </c>
      <c r="AX147" s="19">
        <v>0.54263565891472898</v>
      </c>
      <c r="AY147" s="14">
        <v>0</v>
      </c>
    </row>
    <row r="148" spans="1:51" s="11" customFormat="1" ht="21.4" customHeight="1" x14ac:dyDescent="0.2">
      <c r="A148" s="12" t="s">
        <v>170</v>
      </c>
      <c r="B148" s="12" t="s">
        <v>171</v>
      </c>
      <c r="C148" s="12" t="s">
        <v>180</v>
      </c>
      <c r="D148" s="13">
        <v>10.02</v>
      </c>
      <c r="E148" s="38"/>
      <c r="F148" s="47">
        <f t="shared" si="8"/>
        <v>260</v>
      </c>
      <c r="G148" s="43">
        <f t="shared" si="9"/>
        <v>0</v>
      </c>
      <c r="H148" s="41">
        <v>0.90566037735849059</v>
      </c>
      <c r="I148" s="14">
        <f t="shared" si="10"/>
        <v>260</v>
      </c>
      <c r="J148" s="60">
        <f t="shared" si="11"/>
        <v>0</v>
      </c>
      <c r="K148" s="15">
        <v>4</v>
      </c>
      <c r="L148" s="10"/>
      <c r="M148" s="14">
        <v>137160.77844311399</v>
      </c>
      <c r="N148" s="14">
        <v>1374351</v>
      </c>
      <c r="O148" s="16">
        <v>1362720</v>
      </c>
      <c r="P148" s="17">
        <v>1.0085351356111301</v>
      </c>
      <c r="Q148" s="18">
        <v>60</v>
      </c>
      <c r="R148" s="10"/>
      <c r="S148" s="14">
        <v>191630.90319361299</v>
      </c>
      <c r="T148" s="14">
        <v>1920141.65</v>
      </c>
      <c r="U148" s="16">
        <v>2004000</v>
      </c>
      <c r="V148" s="19">
        <v>0.958154515968064</v>
      </c>
      <c r="W148" s="18">
        <v>60</v>
      </c>
      <c r="X148" s="20">
        <v>30.538922155688599</v>
      </c>
      <c r="Y148" s="15">
        <v>306</v>
      </c>
      <c r="Z148" s="21">
        <v>400.8</v>
      </c>
      <c r="AA148" s="19">
        <v>0.76347305389221598</v>
      </c>
      <c r="AB148" s="14">
        <v>0</v>
      </c>
      <c r="AC148" s="10"/>
      <c r="AD148" s="20">
        <v>20.4590818363273</v>
      </c>
      <c r="AE148" s="15">
        <v>205</v>
      </c>
      <c r="AF148" s="22">
        <v>160.32</v>
      </c>
      <c r="AG148" s="17">
        <v>1.27869261477046</v>
      </c>
      <c r="AH148" s="18">
        <v>60</v>
      </c>
      <c r="AI148" s="20">
        <v>12.5748502994012</v>
      </c>
      <c r="AJ148" s="15">
        <v>126</v>
      </c>
      <c r="AK148" s="22">
        <v>160.32</v>
      </c>
      <c r="AL148" s="19">
        <v>0.78592814371257502</v>
      </c>
      <c r="AM148" s="25">
        <v>20</v>
      </c>
      <c r="AN148" s="10"/>
      <c r="AO148" s="20">
        <v>23.153692614770499</v>
      </c>
      <c r="AP148" s="15">
        <v>232</v>
      </c>
      <c r="AQ148" s="22">
        <v>160.32</v>
      </c>
      <c r="AR148" s="17">
        <v>1.44710578842315</v>
      </c>
      <c r="AS148" s="18">
        <v>60</v>
      </c>
      <c r="AT148" s="10"/>
      <c r="AU148" s="20">
        <v>9.6207584830339297</v>
      </c>
      <c r="AV148" s="20">
        <v>96.4</v>
      </c>
      <c r="AW148" s="22">
        <v>160.32</v>
      </c>
      <c r="AX148" s="19">
        <v>0.60129740518962105</v>
      </c>
      <c r="AY148" s="14">
        <v>0</v>
      </c>
    </row>
    <row r="149" spans="1:51" s="11" customFormat="1" ht="21.4" customHeight="1" x14ac:dyDescent="0.2">
      <c r="A149" s="12" t="s">
        <v>170</v>
      </c>
      <c r="B149" s="12" t="s">
        <v>171</v>
      </c>
      <c r="C149" s="12" t="s">
        <v>181</v>
      </c>
      <c r="D149" s="13">
        <v>3.23</v>
      </c>
      <c r="E149" s="38"/>
      <c r="F149" s="47">
        <f t="shared" si="8"/>
        <v>120</v>
      </c>
      <c r="G149" s="43">
        <f t="shared" si="9"/>
        <v>0</v>
      </c>
      <c r="H149" s="41">
        <v>0.95238095238095233</v>
      </c>
      <c r="I149" s="14">
        <f t="shared" si="10"/>
        <v>120</v>
      </c>
      <c r="J149" s="60">
        <f t="shared" si="11"/>
        <v>0</v>
      </c>
      <c r="K149" s="15">
        <v>2</v>
      </c>
      <c r="L149" s="10"/>
      <c r="M149" s="14">
        <v>132879.25696594399</v>
      </c>
      <c r="N149" s="14">
        <v>429200</v>
      </c>
      <c r="O149" s="16">
        <v>439280</v>
      </c>
      <c r="P149" s="19">
        <v>0.97705336004370802</v>
      </c>
      <c r="Q149" s="18">
        <v>60</v>
      </c>
      <c r="R149" s="10"/>
      <c r="S149" s="14">
        <v>44103.972136222903</v>
      </c>
      <c r="T149" s="14">
        <v>142455.82999999999</v>
      </c>
      <c r="U149" s="16">
        <v>646000</v>
      </c>
      <c r="V149" s="19">
        <v>0.22051986068111501</v>
      </c>
      <c r="W149" s="14">
        <v>0</v>
      </c>
      <c r="X149" s="20">
        <v>16.099071207430299</v>
      </c>
      <c r="Y149" s="15">
        <v>52</v>
      </c>
      <c r="Z149" s="21">
        <v>129.19999999999999</v>
      </c>
      <c r="AA149" s="19">
        <v>0.402476780185759</v>
      </c>
      <c r="AB149" s="14">
        <v>0</v>
      </c>
      <c r="AC149" s="10"/>
      <c r="AD149" s="20">
        <v>11.764705882352899</v>
      </c>
      <c r="AE149" s="15">
        <v>38</v>
      </c>
      <c r="AF149" s="22">
        <v>51.68</v>
      </c>
      <c r="AG149" s="19">
        <v>0.73529411764705899</v>
      </c>
      <c r="AH149" s="14">
        <v>0</v>
      </c>
      <c r="AI149" s="20">
        <v>6.5015479876161004</v>
      </c>
      <c r="AJ149" s="15">
        <v>21</v>
      </c>
      <c r="AK149" s="22">
        <v>51.68</v>
      </c>
      <c r="AL149" s="19">
        <v>0.406346749226006</v>
      </c>
      <c r="AM149" s="14">
        <v>0</v>
      </c>
      <c r="AN149" s="10"/>
      <c r="AO149" s="20">
        <v>14.551083591331301</v>
      </c>
      <c r="AP149" s="15">
        <v>47</v>
      </c>
      <c r="AQ149" s="22">
        <v>51.68</v>
      </c>
      <c r="AR149" s="17">
        <v>0.90944272445820395</v>
      </c>
      <c r="AS149" s="18">
        <v>60</v>
      </c>
      <c r="AT149" s="10"/>
      <c r="AU149" s="20">
        <v>3.09597523219814</v>
      </c>
      <c r="AV149" s="20">
        <v>10</v>
      </c>
      <c r="AW149" s="22">
        <v>51.68</v>
      </c>
      <c r="AX149" s="19">
        <v>0.193498452012384</v>
      </c>
      <c r="AY149" s="14">
        <v>0</v>
      </c>
    </row>
    <row r="150" spans="1:51" s="11" customFormat="1" ht="21.4" customHeight="1" x14ac:dyDescent="0.2">
      <c r="A150" s="12" t="s">
        <v>170</v>
      </c>
      <c r="B150" s="12" t="s">
        <v>171</v>
      </c>
      <c r="C150" s="12" t="s">
        <v>182</v>
      </c>
      <c r="D150" s="13">
        <v>4.7</v>
      </c>
      <c r="E150" s="38"/>
      <c r="F150" s="47">
        <f t="shared" si="8"/>
        <v>94</v>
      </c>
      <c r="G150" s="43">
        <f t="shared" si="9"/>
        <v>0.22037037037037044</v>
      </c>
      <c r="H150" s="41">
        <v>0.62962962962962965</v>
      </c>
      <c r="I150" s="14">
        <f t="shared" si="10"/>
        <v>120</v>
      </c>
      <c r="J150" s="60">
        <f t="shared" si="11"/>
        <v>0</v>
      </c>
      <c r="K150" s="15">
        <v>2</v>
      </c>
      <c r="L150" s="10"/>
      <c r="M150" s="14">
        <v>96893.617021276601</v>
      </c>
      <c r="N150" s="14">
        <v>455400</v>
      </c>
      <c r="O150" s="16">
        <v>639200</v>
      </c>
      <c r="P150" s="19">
        <v>0.71245306633291605</v>
      </c>
      <c r="Q150" s="14">
        <v>0</v>
      </c>
      <c r="R150" s="10"/>
      <c r="S150" s="14">
        <v>315914.40851063799</v>
      </c>
      <c r="T150" s="14">
        <v>1484797.72</v>
      </c>
      <c r="U150" s="16">
        <v>940000</v>
      </c>
      <c r="V150" s="17">
        <v>1.5795720425531901</v>
      </c>
      <c r="W150" s="18">
        <v>60</v>
      </c>
      <c r="X150" s="20">
        <v>18.297872340425499</v>
      </c>
      <c r="Y150" s="15">
        <v>86</v>
      </c>
      <c r="Z150" s="21">
        <v>188</v>
      </c>
      <c r="AA150" s="19">
        <v>0.45744680851063801</v>
      </c>
      <c r="AB150" s="14">
        <v>0</v>
      </c>
      <c r="AC150" s="10"/>
      <c r="AD150" s="20">
        <v>5.9574468085106398</v>
      </c>
      <c r="AE150" s="15">
        <v>28</v>
      </c>
      <c r="AF150" s="22">
        <v>75.2</v>
      </c>
      <c r="AG150" s="19">
        <v>0.37234042553191499</v>
      </c>
      <c r="AH150" s="14">
        <v>0</v>
      </c>
      <c r="AI150" s="20">
        <v>6.5957446808510598</v>
      </c>
      <c r="AJ150" s="15">
        <v>31</v>
      </c>
      <c r="AK150" s="22">
        <v>75.2</v>
      </c>
      <c r="AL150" s="19">
        <v>0.41223404255319102</v>
      </c>
      <c r="AM150" s="14">
        <v>0</v>
      </c>
      <c r="AN150" s="10"/>
      <c r="AO150" s="20">
        <v>11.2765957446809</v>
      </c>
      <c r="AP150" s="15">
        <v>53</v>
      </c>
      <c r="AQ150" s="22">
        <v>75.2</v>
      </c>
      <c r="AR150" s="19">
        <v>0.70478723404255295</v>
      </c>
      <c r="AS150" s="14">
        <v>0</v>
      </c>
      <c r="AT150" s="10"/>
      <c r="AU150" s="20">
        <v>13.106382978723399</v>
      </c>
      <c r="AV150" s="20">
        <v>61.6</v>
      </c>
      <c r="AW150" s="22">
        <v>75.2</v>
      </c>
      <c r="AX150" s="17">
        <v>0.819148936170213</v>
      </c>
      <c r="AY150" s="18">
        <v>60</v>
      </c>
    </row>
    <row r="151" spans="1:51" s="11" customFormat="1" ht="21.4" customHeight="1" x14ac:dyDescent="0.2">
      <c r="A151" s="12" t="s">
        <v>170</v>
      </c>
      <c r="B151" s="12" t="s">
        <v>171</v>
      </c>
      <c r="C151" s="12" t="s">
        <v>183</v>
      </c>
      <c r="D151" s="13">
        <v>2.99</v>
      </c>
      <c r="E151" s="38"/>
      <c r="F151" s="47">
        <f t="shared" si="8"/>
        <v>433</v>
      </c>
      <c r="G151" s="43">
        <f t="shared" si="9"/>
        <v>0.13571428571428579</v>
      </c>
      <c r="H151" s="41">
        <v>0.7142857142857143</v>
      </c>
      <c r="I151" s="14">
        <f t="shared" si="10"/>
        <v>500</v>
      </c>
      <c r="J151" s="60">
        <f t="shared" si="11"/>
        <v>140</v>
      </c>
      <c r="K151" s="15">
        <v>6</v>
      </c>
      <c r="L151" s="10"/>
      <c r="M151" s="14">
        <v>171462.20735786</v>
      </c>
      <c r="N151" s="14">
        <v>512672</v>
      </c>
      <c r="O151" s="16">
        <v>406640</v>
      </c>
      <c r="P151" s="17">
        <v>1.26075152469014</v>
      </c>
      <c r="Q151" s="18">
        <v>60</v>
      </c>
      <c r="R151" s="10"/>
      <c r="S151" s="14">
        <v>327323.47826086998</v>
      </c>
      <c r="T151" s="14">
        <v>978697.2</v>
      </c>
      <c r="U151" s="16">
        <v>598000</v>
      </c>
      <c r="V151" s="17">
        <v>1.63661739130435</v>
      </c>
      <c r="W151" s="18">
        <v>60</v>
      </c>
      <c r="X151" s="20">
        <v>62.207357859531797</v>
      </c>
      <c r="Y151" s="15">
        <v>186</v>
      </c>
      <c r="Z151" s="21">
        <v>119.6</v>
      </c>
      <c r="AA151" s="17">
        <v>1.5551839464882899</v>
      </c>
      <c r="AB151" s="18">
        <v>40</v>
      </c>
      <c r="AC151" s="10"/>
      <c r="AD151" s="20">
        <v>14.0468227424749</v>
      </c>
      <c r="AE151" s="15">
        <v>42</v>
      </c>
      <c r="AF151" s="22">
        <v>47.84</v>
      </c>
      <c r="AG151" s="17">
        <v>0.87792642140468202</v>
      </c>
      <c r="AH151" s="18">
        <v>60</v>
      </c>
      <c r="AI151" s="20">
        <v>13.3779264214047</v>
      </c>
      <c r="AJ151" s="15">
        <v>40</v>
      </c>
      <c r="AK151" s="22">
        <v>47.84</v>
      </c>
      <c r="AL151" s="24">
        <v>0.83612040133779297</v>
      </c>
      <c r="AM151" s="25">
        <v>20</v>
      </c>
      <c r="AN151" s="10"/>
      <c r="AO151" s="20">
        <v>17.056856187291</v>
      </c>
      <c r="AP151" s="15">
        <v>51</v>
      </c>
      <c r="AQ151" s="22">
        <v>47.84</v>
      </c>
      <c r="AR151" s="17">
        <v>1.06605351170569</v>
      </c>
      <c r="AS151" s="18">
        <v>60</v>
      </c>
      <c r="AT151" s="10"/>
      <c r="AU151" s="20">
        <v>14.448160535117101</v>
      </c>
      <c r="AV151" s="20">
        <v>43.2</v>
      </c>
      <c r="AW151" s="22">
        <v>47.84</v>
      </c>
      <c r="AX151" s="17">
        <v>0.90301003344481601</v>
      </c>
      <c r="AY151" s="18">
        <v>60</v>
      </c>
    </row>
    <row r="152" spans="1:51" s="11" customFormat="1" ht="21.4" customHeight="1" x14ac:dyDescent="0.2">
      <c r="A152" s="12" t="s">
        <v>170</v>
      </c>
      <c r="B152" s="12" t="s">
        <v>171</v>
      </c>
      <c r="C152" s="12" t="s">
        <v>184</v>
      </c>
      <c r="D152" s="13">
        <v>2.35</v>
      </c>
      <c r="E152" s="38"/>
      <c r="F152" s="47">
        <f t="shared" si="8"/>
        <v>0</v>
      </c>
      <c r="G152" s="43">
        <f t="shared" si="9"/>
        <v>0</v>
      </c>
      <c r="H152" s="41">
        <v>1</v>
      </c>
      <c r="I152" s="14">
        <f t="shared" si="10"/>
        <v>0</v>
      </c>
      <c r="J152" s="60">
        <f t="shared" si="11"/>
        <v>0</v>
      </c>
      <c r="K152" s="15">
        <v>0</v>
      </c>
      <c r="L152" s="10"/>
      <c r="M152" s="14">
        <v>111319.14893616999</v>
      </c>
      <c r="N152" s="14">
        <v>261600</v>
      </c>
      <c r="O152" s="16">
        <v>319600</v>
      </c>
      <c r="P152" s="19">
        <v>0.81852315394242803</v>
      </c>
      <c r="Q152" s="14">
        <v>0</v>
      </c>
      <c r="R152" s="10"/>
      <c r="S152" s="14">
        <v>97038.123404255297</v>
      </c>
      <c r="T152" s="14">
        <v>228039.59</v>
      </c>
      <c r="U152" s="16">
        <v>470000</v>
      </c>
      <c r="V152" s="19">
        <v>0.48519061702127703</v>
      </c>
      <c r="W152" s="14">
        <v>0</v>
      </c>
      <c r="X152" s="20">
        <v>20.4255319148936</v>
      </c>
      <c r="Y152" s="15">
        <v>48</v>
      </c>
      <c r="Z152" s="21">
        <v>94</v>
      </c>
      <c r="AA152" s="19">
        <v>0.51063829787234005</v>
      </c>
      <c r="AB152" s="14">
        <v>0</v>
      </c>
      <c r="AC152" s="10"/>
      <c r="AD152" s="20">
        <v>8.5106382978723403</v>
      </c>
      <c r="AE152" s="15">
        <v>20</v>
      </c>
      <c r="AF152" s="22">
        <v>37.6</v>
      </c>
      <c r="AG152" s="19">
        <v>0.53191489361702105</v>
      </c>
      <c r="AH152" s="14">
        <v>0</v>
      </c>
      <c r="AI152" s="20">
        <v>4.68085106382979</v>
      </c>
      <c r="AJ152" s="15">
        <v>11</v>
      </c>
      <c r="AK152" s="22">
        <v>37.6</v>
      </c>
      <c r="AL152" s="19">
        <v>0.29255319148936199</v>
      </c>
      <c r="AM152" s="14">
        <v>0</v>
      </c>
      <c r="AN152" s="10"/>
      <c r="AO152" s="20">
        <v>10.6382978723404</v>
      </c>
      <c r="AP152" s="15">
        <v>25</v>
      </c>
      <c r="AQ152" s="22">
        <v>37.6</v>
      </c>
      <c r="AR152" s="19">
        <v>0.66489361702127703</v>
      </c>
      <c r="AS152" s="14">
        <v>0</v>
      </c>
      <c r="AT152" s="10"/>
      <c r="AU152" s="20">
        <v>1.5319148936170199</v>
      </c>
      <c r="AV152" s="20">
        <v>3.6</v>
      </c>
      <c r="AW152" s="22">
        <v>37.6</v>
      </c>
      <c r="AX152" s="19">
        <v>9.5744680851063801E-2</v>
      </c>
      <c r="AY152" s="14">
        <v>0</v>
      </c>
    </row>
    <row r="153" spans="1:51" s="11" customFormat="1" ht="21.4" customHeight="1" x14ac:dyDescent="0.2">
      <c r="A153" s="12" t="s">
        <v>170</v>
      </c>
      <c r="B153" s="12" t="s">
        <v>171</v>
      </c>
      <c r="C153" s="12" t="s">
        <v>185</v>
      </c>
      <c r="D153" s="13">
        <v>2.73</v>
      </c>
      <c r="E153" s="38"/>
      <c r="F153" s="47">
        <f t="shared" si="8"/>
        <v>60</v>
      </c>
      <c r="G153" s="43">
        <f t="shared" si="9"/>
        <v>0</v>
      </c>
      <c r="H153" s="41">
        <v>0.875</v>
      </c>
      <c r="I153" s="14">
        <f t="shared" si="10"/>
        <v>60</v>
      </c>
      <c r="J153" s="60">
        <f t="shared" si="11"/>
        <v>0</v>
      </c>
      <c r="K153" s="15">
        <v>1</v>
      </c>
      <c r="L153" s="10"/>
      <c r="M153" s="14">
        <v>113683.326007326</v>
      </c>
      <c r="N153" s="14">
        <v>310355.48</v>
      </c>
      <c r="O153" s="16">
        <v>371280</v>
      </c>
      <c r="P153" s="19">
        <v>0.83590680887739699</v>
      </c>
      <c r="Q153" s="14">
        <v>0</v>
      </c>
      <c r="R153" s="10"/>
      <c r="S153" s="14">
        <v>110319.626373626</v>
      </c>
      <c r="T153" s="14">
        <v>301172.58</v>
      </c>
      <c r="U153" s="16">
        <v>546000</v>
      </c>
      <c r="V153" s="19">
        <v>0.551598131868132</v>
      </c>
      <c r="W153" s="14">
        <v>0</v>
      </c>
      <c r="X153" s="20">
        <v>20.879120879120901</v>
      </c>
      <c r="Y153" s="15">
        <v>57</v>
      </c>
      <c r="Z153" s="21">
        <v>109.2</v>
      </c>
      <c r="AA153" s="19">
        <v>0.52197802197802201</v>
      </c>
      <c r="AB153" s="14">
        <v>0</v>
      </c>
      <c r="AC153" s="10"/>
      <c r="AD153" s="20">
        <v>8.0586080586080602</v>
      </c>
      <c r="AE153" s="15">
        <v>22</v>
      </c>
      <c r="AF153" s="22">
        <v>43.68</v>
      </c>
      <c r="AG153" s="19">
        <v>0.50366300366300398</v>
      </c>
      <c r="AH153" s="14">
        <v>0</v>
      </c>
      <c r="AI153" s="20">
        <v>4.0293040293040301</v>
      </c>
      <c r="AJ153" s="15">
        <v>11</v>
      </c>
      <c r="AK153" s="22">
        <v>43.68</v>
      </c>
      <c r="AL153" s="19">
        <v>0.25183150183150199</v>
      </c>
      <c r="AM153" s="14">
        <v>0</v>
      </c>
      <c r="AN153" s="10"/>
      <c r="AO153" s="20">
        <v>15.7509157509158</v>
      </c>
      <c r="AP153" s="15">
        <v>43</v>
      </c>
      <c r="AQ153" s="22">
        <v>43.68</v>
      </c>
      <c r="AR153" s="17">
        <v>0.98443223443223404</v>
      </c>
      <c r="AS153" s="18">
        <v>60</v>
      </c>
      <c r="AT153" s="10"/>
      <c r="AU153" s="20">
        <v>6.4468864468864497</v>
      </c>
      <c r="AV153" s="20">
        <v>17.600000000000001</v>
      </c>
      <c r="AW153" s="22">
        <v>43.68</v>
      </c>
      <c r="AX153" s="19">
        <v>0.402930402930403</v>
      </c>
      <c r="AY153" s="14">
        <v>0</v>
      </c>
    </row>
    <row r="154" spans="1:51" s="11" customFormat="1" ht="21.4" customHeight="1" x14ac:dyDescent="0.2">
      <c r="A154" s="12" t="s">
        <v>170</v>
      </c>
      <c r="B154" s="12" t="s">
        <v>171</v>
      </c>
      <c r="C154" s="12" t="s">
        <v>186</v>
      </c>
      <c r="D154" s="13">
        <v>4.51</v>
      </c>
      <c r="E154" s="38"/>
      <c r="F154" s="47">
        <f t="shared" si="8"/>
        <v>0</v>
      </c>
      <c r="G154" s="43">
        <f t="shared" si="9"/>
        <v>0.10000000000000009</v>
      </c>
      <c r="H154" s="41">
        <v>0.75</v>
      </c>
      <c r="I154" s="14">
        <f t="shared" si="10"/>
        <v>0</v>
      </c>
      <c r="J154" s="60">
        <f t="shared" si="11"/>
        <v>0</v>
      </c>
      <c r="K154" s="15">
        <v>0</v>
      </c>
      <c r="L154" s="10"/>
      <c r="M154" s="14">
        <v>115565.41019955699</v>
      </c>
      <c r="N154" s="14">
        <v>521200</v>
      </c>
      <c r="O154" s="16">
        <v>613360</v>
      </c>
      <c r="P154" s="19">
        <v>0.84974566323203304</v>
      </c>
      <c r="Q154" s="14">
        <v>0</v>
      </c>
      <c r="R154" s="10"/>
      <c r="S154" s="14">
        <v>144016.33259423499</v>
      </c>
      <c r="T154" s="14">
        <v>649513.66</v>
      </c>
      <c r="U154" s="16">
        <v>902000</v>
      </c>
      <c r="V154" s="19">
        <v>0.72008166297117504</v>
      </c>
      <c r="W154" s="14">
        <v>0</v>
      </c>
      <c r="X154" s="20">
        <v>15.7427937915743</v>
      </c>
      <c r="Y154" s="15">
        <v>71</v>
      </c>
      <c r="Z154" s="21">
        <v>180.4</v>
      </c>
      <c r="AA154" s="19">
        <v>0.39356984478935703</v>
      </c>
      <c r="AB154" s="14">
        <v>0</v>
      </c>
      <c r="AC154" s="10"/>
      <c r="AD154" s="20">
        <v>11.7516629711752</v>
      </c>
      <c r="AE154" s="15">
        <v>53</v>
      </c>
      <c r="AF154" s="22">
        <v>72.16</v>
      </c>
      <c r="AG154" s="19">
        <v>0.73447893569844802</v>
      </c>
      <c r="AH154" s="14">
        <v>0</v>
      </c>
      <c r="AI154" s="20">
        <v>2.88248337028825</v>
      </c>
      <c r="AJ154" s="15">
        <v>13</v>
      </c>
      <c r="AK154" s="22">
        <v>72.16</v>
      </c>
      <c r="AL154" s="19">
        <v>0.18015521064301601</v>
      </c>
      <c r="AM154" s="14">
        <v>0</v>
      </c>
      <c r="AN154" s="10"/>
      <c r="AO154" s="20">
        <v>10.421286031042101</v>
      </c>
      <c r="AP154" s="15">
        <v>47</v>
      </c>
      <c r="AQ154" s="22">
        <v>72.16</v>
      </c>
      <c r="AR154" s="19">
        <v>0.65133037694013296</v>
      </c>
      <c r="AS154" s="14">
        <v>0</v>
      </c>
      <c r="AT154" s="10"/>
      <c r="AU154" s="20">
        <v>1.7738359201773799</v>
      </c>
      <c r="AV154" s="20">
        <v>8</v>
      </c>
      <c r="AW154" s="22">
        <v>72.16</v>
      </c>
      <c r="AX154" s="19">
        <v>0.11086474501108599</v>
      </c>
      <c r="AY154" s="14">
        <v>0</v>
      </c>
    </row>
    <row r="155" spans="1:51" s="11" customFormat="1" ht="21.4" customHeight="1" x14ac:dyDescent="0.2">
      <c r="A155" s="12" t="s">
        <v>170</v>
      </c>
      <c r="B155" s="12" t="s">
        <v>187</v>
      </c>
      <c r="C155" s="12" t="s">
        <v>188</v>
      </c>
      <c r="D155" s="13">
        <v>4.24</v>
      </c>
      <c r="E155" s="38"/>
      <c r="F155" s="47">
        <f t="shared" si="8"/>
        <v>120</v>
      </c>
      <c r="G155" s="43">
        <f t="shared" si="9"/>
        <v>0</v>
      </c>
      <c r="H155" s="41">
        <v>0.95238095238095233</v>
      </c>
      <c r="I155" s="14">
        <f t="shared" si="10"/>
        <v>120</v>
      </c>
      <c r="J155" s="60">
        <f t="shared" si="11"/>
        <v>0</v>
      </c>
      <c r="K155" s="15">
        <v>2</v>
      </c>
      <c r="L155" s="10"/>
      <c r="M155" s="14">
        <v>153891.509433962</v>
      </c>
      <c r="N155" s="14">
        <v>652500</v>
      </c>
      <c r="O155" s="16">
        <v>576640</v>
      </c>
      <c r="P155" s="17">
        <v>1.1315552164261899</v>
      </c>
      <c r="Q155" s="18">
        <v>60</v>
      </c>
      <c r="R155" s="10"/>
      <c r="S155" s="14">
        <v>239138.15330188701</v>
      </c>
      <c r="T155" s="14">
        <v>1013945.77</v>
      </c>
      <c r="U155" s="16">
        <v>848000</v>
      </c>
      <c r="V155" s="17">
        <v>1.1956907665094301</v>
      </c>
      <c r="W155" s="18">
        <v>60</v>
      </c>
      <c r="X155" s="20">
        <v>24.528301886792502</v>
      </c>
      <c r="Y155" s="15">
        <v>104</v>
      </c>
      <c r="Z155" s="21">
        <v>169.6</v>
      </c>
      <c r="AA155" s="19">
        <v>0.61320754716981096</v>
      </c>
      <c r="AB155" s="14">
        <v>0</v>
      </c>
      <c r="AC155" s="10"/>
      <c r="AD155" s="20">
        <v>5.6603773584905701</v>
      </c>
      <c r="AE155" s="15">
        <v>24</v>
      </c>
      <c r="AF155" s="22">
        <v>67.84</v>
      </c>
      <c r="AG155" s="19">
        <v>0.35377358490566002</v>
      </c>
      <c r="AH155" s="14">
        <v>0</v>
      </c>
      <c r="AI155" s="20">
        <v>1.6509433962264199</v>
      </c>
      <c r="AJ155" s="15">
        <v>7</v>
      </c>
      <c r="AK155" s="22">
        <v>67.84</v>
      </c>
      <c r="AL155" s="19">
        <v>0.103183962264151</v>
      </c>
      <c r="AM155" s="14">
        <v>0</v>
      </c>
      <c r="AN155" s="10"/>
      <c r="AO155" s="20">
        <v>9.4339622641509404</v>
      </c>
      <c r="AP155" s="15">
        <v>40</v>
      </c>
      <c r="AQ155" s="22">
        <v>67.84</v>
      </c>
      <c r="AR155" s="19">
        <v>0.589622641509434</v>
      </c>
      <c r="AS155" s="14">
        <v>0</v>
      </c>
      <c r="AT155" s="10"/>
      <c r="AU155" s="20">
        <v>2.9245283018867898</v>
      </c>
      <c r="AV155" s="20">
        <v>12.4</v>
      </c>
      <c r="AW155" s="22">
        <v>67.84</v>
      </c>
      <c r="AX155" s="19">
        <v>0.182783018867925</v>
      </c>
      <c r="AY155" s="14">
        <v>0</v>
      </c>
    </row>
    <row r="156" spans="1:51" s="11" customFormat="1" ht="21.4" customHeight="1" x14ac:dyDescent="0.2">
      <c r="A156" s="12" t="s">
        <v>170</v>
      </c>
      <c r="B156" s="12" t="s">
        <v>187</v>
      </c>
      <c r="C156" s="12" t="s">
        <v>189</v>
      </c>
      <c r="D156" s="13">
        <v>3.3</v>
      </c>
      <c r="E156" s="38"/>
      <c r="F156" s="47">
        <f t="shared" si="8"/>
        <v>120</v>
      </c>
      <c r="G156" s="43">
        <f t="shared" si="9"/>
        <v>0</v>
      </c>
      <c r="H156" s="41">
        <v>0.8571428571428571</v>
      </c>
      <c r="I156" s="14">
        <f t="shared" si="10"/>
        <v>120</v>
      </c>
      <c r="J156" s="60">
        <f t="shared" si="11"/>
        <v>0</v>
      </c>
      <c r="K156" s="15">
        <v>2</v>
      </c>
      <c r="L156" s="10"/>
      <c r="M156" s="14">
        <v>112348.787878788</v>
      </c>
      <c r="N156" s="14">
        <v>370751</v>
      </c>
      <c r="O156" s="16">
        <v>448800</v>
      </c>
      <c r="P156" s="19">
        <v>0.82609402852049896</v>
      </c>
      <c r="Q156" s="14">
        <v>0</v>
      </c>
      <c r="R156" s="10"/>
      <c r="S156" s="14">
        <v>163621.75454545501</v>
      </c>
      <c r="T156" s="14">
        <v>539951.79</v>
      </c>
      <c r="U156" s="16">
        <v>660000</v>
      </c>
      <c r="V156" s="19">
        <v>0.818108772727273</v>
      </c>
      <c r="W156" s="14">
        <v>0</v>
      </c>
      <c r="X156" s="20">
        <v>17.8787878787879</v>
      </c>
      <c r="Y156" s="15">
        <v>59</v>
      </c>
      <c r="Z156" s="21">
        <v>132</v>
      </c>
      <c r="AA156" s="19">
        <v>0.44696969696969702</v>
      </c>
      <c r="AB156" s="14">
        <v>0</v>
      </c>
      <c r="AC156" s="10"/>
      <c r="AD156" s="20">
        <v>19.696969696969699</v>
      </c>
      <c r="AE156" s="15">
        <v>65</v>
      </c>
      <c r="AF156" s="22">
        <v>52.8</v>
      </c>
      <c r="AG156" s="17">
        <v>1.23106060606061</v>
      </c>
      <c r="AH156" s="18">
        <v>60</v>
      </c>
      <c r="AI156" s="20">
        <v>8.4848484848484897</v>
      </c>
      <c r="AJ156" s="15">
        <v>28</v>
      </c>
      <c r="AK156" s="22">
        <v>52.8</v>
      </c>
      <c r="AL156" s="19">
        <v>0.53030303030303005</v>
      </c>
      <c r="AM156" s="14">
        <v>0</v>
      </c>
      <c r="AN156" s="10"/>
      <c r="AO156" s="20">
        <v>21.818181818181799</v>
      </c>
      <c r="AP156" s="15">
        <v>72</v>
      </c>
      <c r="AQ156" s="22">
        <v>52.8</v>
      </c>
      <c r="AR156" s="17">
        <v>1.36363636363636</v>
      </c>
      <c r="AS156" s="18">
        <v>60</v>
      </c>
      <c r="AT156" s="10"/>
      <c r="AU156" s="20">
        <v>7.7575757575757596</v>
      </c>
      <c r="AV156" s="20">
        <v>25.6</v>
      </c>
      <c r="AW156" s="22">
        <v>52.8</v>
      </c>
      <c r="AX156" s="19">
        <v>0.48484848484848497</v>
      </c>
      <c r="AY156" s="14">
        <v>0</v>
      </c>
    </row>
    <row r="157" spans="1:51" s="11" customFormat="1" ht="21.4" customHeight="1" x14ac:dyDescent="0.2">
      <c r="A157" s="12" t="s">
        <v>170</v>
      </c>
      <c r="B157" s="12" t="s">
        <v>187</v>
      </c>
      <c r="C157" s="12" t="s">
        <v>190</v>
      </c>
      <c r="D157" s="13">
        <v>3.25</v>
      </c>
      <c r="E157" s="38"/>
      <c r="F157" s="47">
        <f t="shared" si="8"/>
        <v>113</v>
      </c>
      <c r="G157" s="43">
        <f t="shared" si="9"/>
        <v>6.0526315789473761E-2</v>
      </c>
      <c r="H157" s="41">
        <v>0.78947368421052633</v>
      </c>
      <c r="I157" s="14">
        <f t="shared" si="10"/>
        <v>120</v>
      </c>
      <c r="J157" s="60">
        <f t="shared" si="11"/>
        <v>0</v>
      </c>
      <c r="K157" s="15">
        <v>2</v>
      </c>
      <c r="L157" s="10"/>
      <c r="M157" s="14">
        <v>192523.07692307699</v>
      </c>
      <c r="N157" s="14">
        <v>625700</v>
      </c>
      <c r="O157" s="16">
        <v>442000</v>
      </c>
      <c r="P157" s="17">
        <v>1.41561085972851</v>
      </c>
      <c r="Q157" s="18">
        <v>60</v>
      </c>
      <c r="R157" s="10"/>
      <c r="S157" s="14">
        <v>74486.643076923094</v>
      </c>
      <c r="T157" s="14">
        <v>242081.59</v>
      </c>
      <c r="U157" s="16">
        <v>650000</v>
      </c>
      <c r="V157" s="19">
        <v>0.37243321538461499</v>
      </c>
      <c r="W157" s="14">
        <v>0</v>
      </c>
      <c r="X157" s="20">
        <v>24</v>
      </c>
      <c r="Y157" s="15">
        <v>78</v>
      </c>
      <c r="Z157" s="21">
        <v>130</v>
      </c>
      <c r="AA157" s="19">
        <v>0.6</v>
      </c>
      <c r="AB157" s="14">
        <v>0</v>
      </c>
      <c r="AC157" s="10"/>
      <c r="AD157" s="20">
        <v>8.9230769230769198</v>
      </c>
      <c r="AE157" s="15">
        <v>29</v>
      </c>
      <c r="AF157" s="22">
        <v>52</v>
      </c>
      <c r="AG157" s="19">
        <v>0.55769230769230804</v>
      </c>
      <c r="AH157" s="14">
        <v>0</v>
      </c>
      <c r="AI157" s="20">
        <v>10.153846153846199</v>
      </c>
      <c r="AJ157" s="15">
        <v>33</v>
      </c>
      <c r="AK157" s="22">
        <v>52</v>
      </c>
      <c r="AL157" s="19">
        <v>0.63461538461538503</v>
      </c>
      <c r="AM157" s="14">
        <v>0</v>
      </c>
      <c r="AN157" s="10"/>
      <c r="AO157" s="20">
        <v>14.461538461538501</v>
      </c>
      <c r="AP157" s="15">
        <v>47</v>
      </c>
      <c r="AQ157" s="22">
        <v>52</v>
      </c>
      <c r="AR157" s="17">
        <v>0.90384615384615397</v>
      </c>
      <c r="AS157" s="18">
        <v>60</v>
      </c>
      <c r="AT157" s="10"/>
      <c r="AU157" s="20">
        <v>7.1384615384615397</v>
      </c>
      <c r="AV157" s="20">
        <v>23.2</v>
      </c>
      <c r="AW157" s="22">
        <v>52</v>
      </c>
      <c r="AX157" s="19">
        <v>0.44615384615384601</v>
      </c>
      <c r="AY157" s="14">
        <v>0</v>
      </c>
    </row>
    <row r="158" spans="1:51" s="11" customFormat="1" ht="21.4" customHeight="1" x14ac:dyDescent="0.2">
      <c r="A158" s="12" t="s">
        <v>170</v>
      </c>
      <c r="B158" s="12" t="s">
        <v>187</v>
      </c>
      <c r="C158" s="12" t="s">
        <v>191</v>
      </c>
      <c r="D158" s="13">
        <v>3.28</v>
      </c>
      <c r="E158" s="38"/>
      <c r="F158" s="47">
        <f t="shared" si="8"/>
        <v>60</v>
      </c>
      <c r="G158" s="43">
        <f t="shared" si="9"/>
        <v>0</v>
      </c>
      <c r="H158" s="41">
        <v>0.94444444444444442</v>
      </c>
      <c r="I158" s="14">
        <f t="shared" si="10"/>
        <v>60</v>
      </c>
      <c r="J158" s="60">
        <f t="shared" si="11"/>
        <v>0</v>
      </c>
      <c r="K158" s="15">
        <v>1</v>
      </c>
      <c r="L158" s="10"/>
      <c r="M158" s="14">
        <v>146089.00914634101</v>
      </c>
      <c r="N158" s="14">
        <v>479171.95</v>
      </c>
      <c r="O158" s="16">
        <v>446080</v>
      </c>
      <c r="P158" s="17">
        <v>1.0741838907819199</v>
      </c>
      <c r="Q158" s="18">
        <v>60</v>
      </c>
      <c r="R158" s="10"/>
      <c r="S158" s="14">
        <v>112056.40548780499</v>
      </c>
      <c r="T158" s="14">
        <v>367545.01</v>
      </c>
      <c r="U158" s="16">
        <v>656000</v>
      </c>
      <c r="V158" s="19">
        <v>0.560282027439024</v>
      </c>
      <c r="W158" s="14">
        <v>0</v>
      </c>
      <c r="X158" s="20">
        <v>7.6219512195121899</v>
      </c>
      <c r="Y158" s="15">
        <v>25</v>
      </c>
      <c r="Z158" s="21">
        <v>131.19999999999999</v>
      </c>
      <c r="AA158" s="19">
        <v>0.19054878048780499</v>
      </c>
      <c r="AB158" s="14">
        <v>0</v>
      </c>
      <c r="AC158" s="10"/>
      <c r="AD158" s="20">
        <v>5.1829268292682897</v>
      </c>
      <c r="AE158" s="15">
        <v>17</v>
      </c>
      <c r="AF158" s="22">
        <v>52.48</v>
      </c>
      <c r="AG158" s="19">
        <v>0.323932926829268</v>
      </c>
      <c r="AH158" s="14">
        <v>0</v>
      </c>
      <c r="AI158" s="20">
        <v>1.82926829268293</v>
      </c>
      <c r="AJ158" s="15">
        <v>6</v>
      </c>
      <c r="AK158" s="22">
        <v>52.48</v>
      </c>
      <c r="AL158" s="19">
        <v>0.114329268292683</v>
      </c>
      <c r="AM158" s="14">
        <v>0</v>
      </c>
      <c r="AN158" s="10"/>
      <c r="AO158" s="20">
        <v>10.670731707317101</v>
      </c>
      <c r="AP158" s="15">
        <v>35</v>
      </c>
      <c r="AQ158" s="22">
        <v>52.48</v>
      </c>
      <c r="AR158" s="19">
        <v>0.66692073170731703</v>
      </c>
      <c r="AS158" s="14">
        <v>0</v>
      </c>
      <c r="AT158" s="10"/>
      <c r="AU158" s="20">
        <v>4.1463414634146298</v>
      </c>
      <c r="AV158" s="20">
        <v>13.6</v>
      </c>
      <c r="AW158" s="22">
        <v>52.48</v>
      </c>
      <c r="AX158" s="19">
        <v>0.25914634146341498</v>
      </c>
      <c r="AY158" s="14">
        <v>0</v>
      </c>
    </row>
    <row r="159" spans="1:51" s="11" customFormat="1" ht="21.4" customHeight="1" x14ac:dyDescent="0.2">
      <c r="A159" s="12" t="s">
        <v>170</v>
      </c>
      <c r="B159" s="12" t="s">
        <v>187</v>
      </c>
      <c r="C159" s="12" t="s">
        <v>192</v>
      </c>
      <c r="D159" s="13">
        <v>2.56</v>
      </c>
      <c r="E159" s="38"/>
      <c r="F159" s="47">
        <f t="shared" si="8"/>
        <v>0</v>
      </c>
      <c r="G159" s="43">
        <f t="shared" si="9"/>
        <v>0.1576923076923078</v>
      </c>
      <c r="H159" s="41">
        <v>0.69230769230769229</v>
      </c>
      <c r="I159" s="14">
        <f t="shared" si="10"/>
        <v>0</v>
      </c>
      <c r="J159" s="60">
        <f t="shared" si="11"/>
        <v>0</v>
      </c>
      <c r="K159" s="15">
        <v>0</v>
      </c>
      <c r="L159" s="10"/>
      <c r="M159" s="14">
        <v>107695.3125</v>
      </c>
      <c r="N159" s="14">
        <v>275700</v>
      </c>
      <c r="O159" s="16">
        <v>348160</v>
      </c>
      <c r="P159" s="19">
        <v>0.79187729779411797</v>
      </c>
      <c r="Q159" s="14">
        <v>0</v>
      </c>
      <c r="R159" s="10"/>
      <c r="S159" s="14">
        <v>154325.671875</v>
      </c>
      <c r="T159" s="14">
        <v>395073.72</v>
      </c>
      <c r="U159" s="16">
        <v>512000</v>
      </c>
      <c r="V159" s="19">
        <v>0.77162835937499996</v>
      </c>
      <c r="W159" s="14">
        <v>0</v>
      </c>
      <c r="X159" s="20">
        <v>25.390625</v>
      </c>
      <c r="Y159" s="15">
        <v>65</v>
      </c>
      <c r="Z159" s="21">
        <v>102.4</v>
      </c>
      <c r="AA159" s="19">
        <v>0.634765625</v>
      </c>
      <c r="AB159" s="14">
        <v>0</v>
      </c>
      <c r="AC159" s="10"/>
      <c r="AD159" s="20">
        <v>11.328125</v>
      </c>
      <c r="AE159" s="15">
        <v>29</v>
      </c>
      <c r="AF159" s="22">
        <v>40.96</v>
      </c>
      <c r="AG159" s="19">
        <v>0.7080078125</v>
      </c>
      <c r="AH159" s="14">
        <v>0</v>
      </c>
      <c r="AI159" s="20">
        <v>4.6875</v>
      </c>
      <c r="AJ159" s="15">
        <v>12</v>
      </c>
      <c r="AK159" s="22">
        <v>40.96</v>
      </c>
      <c r="AL159" s="19">
        <v>0.29296875</v>
      </c>
      <c r="AM159" s="14">
        <v>0</v>
      </c>
      <c r="AN159" s="10"/>
      <c r="AO159" s="20">
        <v>11.71875</v>
      </c>
      <c r="AP159" s="15">
        <v>30</v>
      </c>
      <c r="AQ159" s="22">
        <v>40.96</v>
      </c>
      <c r="AR159" s="19">
        <v>0.732421875</v>
      </c>
      <c r="AS159" s="14">
        <v>0</v>
      </c>
      <c r="AT159" s="10"/>
      <c r="AU159" s="20">
        <v>5</v>
      </c>
      <c r="AV159" s="20">
        <v>12.8</v>
      </c>
      <c r="AW159" s="22">
        <v>40.96</v>
      </c>
      <c r="AX159" s="19">
        <v>0.3125</v>
      </c>
      <c r="AY159" s="14">
        <v>0</v>
      </c>
    </row>
    <row r="160" spans="1:51" s="11" customFormat="1" ht="21.4" customHeight="1" x14ac:dyDescent="0.2">
      <c r="A160" s="12" t="s">
        <v>170</v>
      </c>
      <c r="B160" s="12" t="s">
        <v>187</v>
      </c>
      <c r="C160" s="12" t="s">
        <v>193</v>
      </c>
      <c r="D160" s="13">
        <v>4.17</v>
      </c>
      <c r="E160" s="38"/>
      <c r="F160" s="47">
        <f t="shared" si="8"/>
        <v>120</v>
      </c>
      <c r="G160" s="43">
        <f t="shared" si="9"/>
        <v>0</v>
      </c>
      <c r="H160" s="41">
        <v>0.96</v>
      </c>
      <c r="I160" s="14">
        <f t="shared" si="10"/>
        <v>120</v>
      </c>
      <c r="J160" s="60">
        <f t="shared" si="11"/>
        <v>0</v>
      </c>
      <c r="K160" s="15">
        <v>2</v>
      </c>
      <c r="L160" s="10"/>
      <c r="M160" s="14">
        <v>104369.304556355</v>
      </c>
      <c r="N160" s="14">
        <v>435220</v>
      </c>
      <c r="O160" s="16">
        <v>567120</v>
      </c>
      <c r="P160" s="19">
        <v>0.76742135703202097</v>
      </c>
      <c r="Q160" s="14">
        <v>0</v>
      </c>
      <c r="R160" s="10"/>
      <c r="S160" s="14">
        <v>344219.65707434103</v>
      </c>
      <c r="T160" s="14">
        <v>1435395.97</v>
      </c>
      <c r="U160" s="16">
        <v>834000</v>
      </c>
      <c r="V160" s="17">
        <v>1.7210982853717001</v>
      </c>
      <c r="W160" s="18">
        <v>60</v>
      </c>
      <c r="X160" s="20">
        <v>26.139088729016802</v>
      </c>
      <c r="Y160" s="15">
        <v>109</v>
      </c>
      <c r="Z160" s="21">
        <v>166.8</v>
      </c>
      <c r="AA160" s="19">
        <v>0.65347721822542004</v>
      </c>
      <c r="AB160" s="14">
        <v>0</v>
      </c>
      <c r="AC160" s="10"/>
      <c r="AD160" s="20">
        <v>11.031175059952</v>
      </c>
      <c r="AE160" s="15">
        <v>46</v>
      </c>
      <c r="AF160" s="22">
        <v>66.72</v>
      </c>
      <c r="AG160" s="19">
        <v>0.689448441247002</v>
      </c>
      <c r="AH160" s="14">
        <v>0</v>
      </c>
      <c r="AI160" s="20">
        <v>7.9136690647482002</v>
      </c>
      <c r="AJ160" s="15">
        <v>33</v>
      </c>
      <c r="AK160" s="22">
        <v>66.72</v>
      </c>
      <c r="AL160" s="19">
        <v>0.49460431654676301</v>
      </c>
      <c r="AM160" s="14">
        <v>0</v>
      </c>
      <c r="AN160" s="10"/>
      <c r="AO160" s="20">
        <v>20.623501199040799</v>
      </c>
      <c r="AP160" s="15">
        <v>86</v>
      </c>
      <c r="AQ160" s="22">
        <v>66.72</v>
      </c>
      <c r="AR160" s="17">
        <v>1.2889688249400499</v>
      </c>
      <c r="AS160" s="18">
        <v>60</v>
      </c>
      <c r="AT160" s="10"/>
      <c r="AU160" s="20">
        <v>10.935251798561101</v>
      </c>
      <c r="AV160" s="20">
        <v>45.6</v>
      </c>
      <c r="AW160" s="22">
        <v>66.72</v>
      </c>
      <c r="AX160" s="19">
        <v>0.68345323741007202</v>
      </c>
      <c r="AY160" s="14">
        <v>0</v>
      </c>
    </row>
    <row r="161" spans="1:51" s="11" customFormat="1" ht="21.4" customHeight="1" x14ac:dyDescent="0.2">
      <c r="A161" s="12" t="s">
        <v>170</v>
      </c>
      <c r="B161" s="12" t="s">
        <v>187</v>
      </c>
      <c r="C161" s="12" t="s">
        <v>194</v>
      </c>
      <c r="D161" s="13">
        <v>3.34</v>
      </c>
      <c r="E161" s="38"/>
      <c r="F161" s="47">
        <f t="shared" si="8"/>
        <v>60</v>
      </c>
      <c r="G161" s="43">
        <f t="shared" si="9"/>
        <v>0</v>
      </c>
      <c r="H161" s="41">
        <v>0.90476190476190477</v>
      </c>
      <c r="I161" s="14">
        <f t="shared" si="10"/>
        <v>60</v>
      </c>
      <c r="J161" s="60">
        <f t="shared" si="11"/>
        <v>0</v>
      </c>
      <c r="K161" s="15">
        <v>1</v>
      </c>
      <c r="L161" s="10"/>
      <c r="M161" s="14">
        <v>124511.976047904</v>
      </c>
      <c r="N161" s="14">
        <v>415870</v>
      </c>
      <c r="O161" s="16">
        <v>454240</v>
      </c>
      <c r="P161" s="19">
        <v>0.91552923564635402</v>
      </c>
      <c r="Q161" s="14">
        <v>0</v>
      </c>
      <c r="R161" s="10"/>
      <c r="S161" s="14">
        <v>61923.194610778497</v>
      </c>
      <c r="T161" s="14">
        <v>206823.47</v>
      </c>
      <c r="U161" s="16">
        <v>668000</v>
      </c>
      <c r="V161" s="19">
        <v>0.30961597305389199</v>
      </c>
      <c r="W161" s="14">
        <v>0</v>
      </c>
      <c r="X161" s="20">
        <v>12.5748502994012</v>
      </c>
      <c r="Y161" s="15">
        <v>42</v>
      </c>
      <c r="Z161" s="21">
        <v>133.6</v>
      </c>
      <c r="AA161" s="19">
        <v>0.31437125748502998</v>
      </c>
      <c r="AB161" s="14">
        <v>0</v>
      </c>
      <c r="AC161" s="10"/>
      <c r="AD161" s="20">
        <v>9.5808383233532908</v>
      </c>
      <c r="AE161" s="15">
        <v>32</v>
      </c>
      <c r="AF161" s="22">
        <v>53.44</v>
      </c>
      <c r="AG161" s="19">
        <v>0.59880239520958101</v>
      </c>
      <c r="AH161" s="14">
        <v>0</v>
      </c>
      <c r="AI161" s="20">
        <v>3.8922155688622802</v>
      </c>
      <c r="AJ161" s="15">
        <v>13</v>
      </c>
      <c r="AK161" s="22">
        <v>53.44</v>
      </c>
      <c r="AL161" s="19">
        <v>0.24326347305389201</v>
      </c>
      <c r="AM161" s="14">
        <v>0</v>
      </c>
      <c r="AN161" s="10"/>
      <c r="AO161" s="20">
        <v>18.862275449101801</v>
      </c>
      <c r="AP161" s="15">
        <v>63</v>
      </c>
      <c r="AQ161" s="22">
        <v>53.44</v>
      </c>
      <c r="AR161" s="17">
        <v>1.1788922155688599</v>
      </c>
      <c r="AS161" s="18">
        <v>60</v>
      </c>
      <c r="AT161" s="10"/>
      <c r="AU161" s="20">
        <v>6.9461077844311401</v>
      </c>
      <c r="AV161" s="20">
        <v>23.2</v>
      </c>
      <c r="AW161" s="22">
        <v>53.44</v>
      </c>
      <c r="AX161" s="19">
        <v>0.43413173652694598</v>
      </c>
      <c r="AY161" s="14">
        <v>0</v>
      </c>
    </row>
    <row r="162" spans="1:51" s="11" customFormat="1" ht="21.4" customHeight="1" x14ac:dyDescent="0.2">
      <c r="A162" s="12" t="s">
        <v>170</v>
      </c>
      <c r="B162" s="12" t="s">
        <v>187</v>
      </c>
      <c r="C162" s="12" t="s">
        <v>195</v>
      </c>
      <c r="D162" s="13">
        <v>3.63</v>
      </c>
      <c r="E162" s="38"/>
      <c r="F162" s="47">
        <f t="shared" si="8"/>
        <v>500</v>
      </c>
      <c r="G162" s="43">
        <f t="shared" si="9"/>
        <v>0</v>
      </c>
      <c r="H162" s="41">
        <v>0.89473684210526316</v>
      </c>
      <c r="I162" s="14">
        <f t="shared" si="10"/>
        <v>500</v>
      </c>
      <c r="J162" s="60">
        <f t="shared" si="11"/>
        <v>140</v>
      </c>
      <c r="K162" s="15">
        <v>6</v>
      </c>
      <c r="L162" s="10"/>
      <c r="M162" s="14">
        <v>167162.534435262</v>
      </c>
      <c r="N162" s="14">
        <v>606800</v>
      </c>
      <c r="O162" s="16">
        <v>493680</v>
      </c>
      <c r="P162" s="17">
        <v>1.2291362826122201</v>
      </c>
      <c r="Q162" s="18">
        <v>60</v>
      </c>
      <c r="R162" s="10"/>
      <c r="S162" s="14">
        <v>252890.650137741</v>
      </c>
      <c r="T162" s="14">
        <v>917993.06</v>
      </c>
      <c r="U162" s="16">
        <v>726000</v>
      </c>
      <c r="V162" s="17">
        <v>1.2644532506887101</v>
      </c>
      <c r="W162" s="18">
        <v>60</v>
      </c>
      <c r="X162" s="20">
        <v>42.148760330578497</v>
      </c>
      <c r="Y162" s="15">
        <v>153</v>
      </c>
      <c r="Z162" s="21">
        <v>145.19999999999999</v>
      </c>
      <c r="AA162" s="17">
        <v>1.0537190082644601</v>
      </c>
      <c r="AB162" s="18">
        <v>40</v>
      </c>
      <c r="AC162" s="10"/>
      <c r="AD162" s="20">
        <v>15.702479338843</v>
      </c>
      <c r="AE162" s="15">
        <v>57</v>
      </c>
      <c r="AF162" s="22">
        <v>58.08</v>
      </c>
      <c r="AG162" s="17">
        <v>0.98140495867768596</v>
      </c>
      <c r="AH162" s="18">
        <v>60</v>
      </c>
      <c r="AI162" s="20">
        <v>14.876033057851201</v>
      </c>
      <c r="AJ162" s="15">
        <v>54</v>
      </c>
      <c r="AK162" s="22">
        <v>58.08</v>
      </c>
      <c r="AL162" s="24">
        <v>0.92975206611570205</v>
      </c>
      <c r="AM162" s="25">
        <v>20</v>
      </c>
      <c r="AN162" s="10"/>
      <c r="AO162" s="20">
        <v>14.600550964187301</v>
      </c>
      <c r="AP162" s="15">
        <v>53</v>
      </c>
      <c r="AQ162" s="22">
        <v>58.08</v>
      </c>
      <c r="AR162" s="17">
        <v>0.91253443526170797</v>
      </c>
      <c r="AS162" s="18">
        <v>60</v>
      </c>
      <c r="AT162" s="10"/>
      <c r="AU162" s="20">
        <v>14.435261707989</v>
      </c>
      <c r="AV162" s="20">
        <v>52.4</v>
      </c>
      <c r="AW162" s="22">
        <v>58.08</v>
      </c>
      <c r="AX162" s="17">
        <v>0.90220385674931203</v>
      </c>
      <c r="AY162" s="18">
        <v>60</v>
      </c>
    </row>
    <row r="163" spans="1:51" s="11" customFormat="1" ht="21.4" customHeight="1" x14ac:dyDescent="0.2">
      <c r="A163" s="12" t="s">
        <v>170</v>
      </c>
      <c r="B163" s="12" t="s">
        <v>187</v>
      </c>
      <c r="C163" s="12" t="s">
        <v>196</v>
      </c>
      <c r="D163" s="13">
        <v>2.92</v>
      </c>
      <c r="E163" s="38"/>
      <c r="F163" s="47">
        <f t="shared" si="8"/>
        <v>240</v>
      </c>
      <c r="G163" s="43">
        <f t="shared" si="9"/>
        <v>0</v>
      </c>
      <c r="H163" s="41">
        <v>0.87096774193548387</v>
      </c>
      <c r="I163" s="14">
        <f t="shared" si="10"/>
        <v>240</v>
      </c>
      <c r="J163" s="60">
        <f t="shared" si="11"/>
        <v>0</v>
      </c>
      <c r="K163" s="15">
        <v>4</v>
      </c>
      <c r="L163" s="10"/>
      <c r="M163" s="14">
        <v>171986.30136986301</v>
      </c>
      <c r="N163" s="14">
        <v>502200</v>
      </c>
      <c r="O163" s="16">
        <v>397120</v>
      </c>
      <c r="P163" s="17">
        <v>1.2646051571313499</v>
      </c>
      <c r="Q163" s="18">
        <v>60</v>
      </c>
      <c r="R163" s="10"/>
      <c r="S163" s="14">
        <v>195325.746575342</v>
      </c>
      <c r="T163" s="14">
        <v>570351.18000000005</v>
      </c>
      <c r="U163" s="16">
        <v>584000</v>
      </c>
      <c r="V163" s="19">
        <v>0.97662873287671204</v>
      </c>
      <c r="W163" s="18">
        <v>60</v>
      </c>
      <c r="X163" s="20">
        <v>14.3835616438356</v>
      </c>
      <c r="Y163" s="15">
        <v>42</v>
      </c>
      <c r="Z163" s="21">
        <v>116.8</v>
      </c>
      <c r="AA163" s="19">
        <v>0.35958904109589002</v>
      </c>
      <c r="AB163" s="14">
        <v>0</v>
      </c>
      <c r="AC163" s="10"/>
      <c r="AD163" s="20">
        <v>14.7260273972603</v>
      </c>
      <c r="AE163" s="15">
        <v>43</v>
      </c>
      <c r="AF163" s="22">
        <v>46.72</v>
      </c>
      <c r="AG163" s="17">
        <v>0.92037671232876705</v>
      </c>
      <c r="AH163" s="18">
        <v>60</v>
      </c>
      <c r="AI163" s="20">
        <v>8.9041095890411004</v>
      </c>
      <c r="AJ163" s="15">
        <v>26</v>
      </c>
      <c r="AK163" s="22">
        <v>46.72</v>
      </c>
      <c r="AL163" s="19">
        <v>0.556506849315069</v>
      </c>
      <c r="AM163" s="14">
        <v>0</v>
      </c>
      <c r="AN163" s="10"/>
      <c r="AO163" s="20">
        <v>21.2328767123288</v>
      </c>
      <c r="AP163" s="15">
        <v>62</v>
      </c>
      <c r="AQ163" s="22">
        <v>46.72</v>
      </c>
      <c r="AR163" s="17">
        <v>1.32705479452055</v>
      </c>
      <c r="AS163" s="18">
        <v>60</v>
      </c>
      <c r="AT163" s="10"/>
      <c r="AU163" s="20">
        <v>7.1232876712328803</v>
      </c>
      <c r="AV163" s="20">
        <v>20.8</v>
      </c>
      <c r="AW163" s="22">
        <v>46.72</v>
      </c>
      <c r="AX163" s="19">
        <v>0.44520547945205502</v>
      </c>
      <c r="AY163" s="14">
        <v>0</v>
      </c>
    </row>
    <row r="164" spans="1:51" s="11" customFormat="1" ht="21.4" customHeight="1" x14ac:dyDescent="0.2">
      <c r="A164" s="12" t="s">
        <v>170</v>
      </c>
      <c r="B164" s="12" t="s">
        <v>187</v>
      </c>
      <c r="C164" s="12" t="s">
        <v>197</v>
      </c>
      <c r="D164" s="13">
        <v>3.48</v>
      </c>
      <c r="E164" s="38"/>
      <c r="F164" s="47">
        <f t="shared" si="8"/>
        <v>180</v>
      </c>
      <c r="G164" s="43">
        <f t="shared" si="9"/>
        <v>0</v>
      </c>
      <c r="H164" s="41">
        <v>0.81818181818181823</v>
      </c>
      <c r="I164" s="14">
        <f t="shared" si="10"/>
        <v>180</v>
      </c>
      <c r="J164" s="60">
        <f t="shared" si="11"/>
        <v>0</v>
      </c>
      <c r="K164" s="15">
        <v>3</v>
      </c>
      <c r="L164" s="10"/>
      <c r="M164" s="14">
        <v>152206.92816092001</v>
      </c>
      <c r="N164" s="14">
        <v>529680.11</v>
      </c>
      <c r="O164" s="16">
        <v>473280</v>
      </c>
      <c r="P164" s="17">
        <v>1.1191685894185299</v>
      </c>
      <c r="Q164" s="18">
        <v>60</v>
      </c>
      <c r="R164" s="10"/>
      <c r="S164" s="14">
        <v>320319.77873563202</v>
      </c>
      <c r="T164" s="14">
        <v>1114712.83</v>
      </c>
      <c r="U164" s="16">
        <v>696000</v>
      </c>
      <c r="V164" s="17">
        <v>1.60159889367816</v>
      </c>
      <c r="W164" s="18">
        <v>60</v>
      </c>
      <c r="X164" s="20">
        <v>31.034482758620701</v>
      </c>
      <c r="Y164" s="15">
        <v>108</v>
      </c>
      <c r="Z164" s="21">
        <v>139.19999999999999</v>
      </c>
      <c r="AA164" s="19">
        <v>0.77586206896551702</v>
      </c>
      <c r="AB164" s="14">
        <v>0</v>
      </c>
      <c r="AC164" s="10"/>
      <c r="AD164" s="20">
        <v>15.517241379310301</v>
      </c>
      <c r="AE164" s="15">
        <v>54</v>
      </c>
      <c r="AF164" s="22">
        <v>55.68</v>
      </c>
      <c r="AG164" s="17">
        <v>0.96982758620689702</v>
      </c>
      <c r="AH164" s="18">
        <v>60</v>
      </c>
      <c r="AI164" s="20">
        <v>3.4482758620689702</v>
      </c>
      <c r="AJ164" s="15">
        <v>12</v>
      </c>
      <c r="AK164" s="22">
        <v>55.68</v>
      </c>
      <c r="AL164" s="19">
        <v>0.21551724137931</v>
      </c>
      <c r="AM164" s="14">
        <v>0</v>
      </c>
      <c r="AN164" s="10"/>
      <c r="AO164" s="20">
        <v>10.919540229885101</v>
      </c>
      <c r="AP164" s="15">
        <v>38</v>
      </c>
      <c r="AQ164" s="22">
        <v>55.68</v>
      </c>
      <c r="AR164" s="19">
        <v>0.68247126436781602</v>
      </c>
      <c r="AS164" s="14">
        <v>0</v>
      </c>
      <c r="AT164" s="10"/>
      <c r="AU164" s="20">
        <v>4.3678160919540199</v>
      </c>
      <c r="AV164" s="20">
        <v>15.2</v>
      </c>
      <c r="AW164" s="22">
        <v>55.68</v>
      </c>
      <c r="AX164" s="19">
        <v>0.27298850574712602</v>
      </c>
      <c r="AY164" s="14">
        <v>0</v>
      </c>
    </row>
    <row r="165" spans="1:51" s="11" customFormat="1" ht="21.4" customHeight="1" x14ac:dyDescent="0.2">
      <c r="A165" s="12" t="s">
        <v>170</v>
      </c>
      <c r="B165" s="12" t="s">
        <v>187</v>
      </c>
      <c r="C165" s="12" t="s">
        <v>198</v>
      </c>
      <c r="D165" s="13">
        <v>2.96</v>
      </c>
      <c r="E165" s="38"/>
      <c r="F165" s="47">
        <f t="shared" si="8"/>
        <v>187</v>
      </c>
      <c r="G165" s="43">
        <f t="shared" si="9"/>
        <v>0.15000000000000013</v>
      </c>
      <c r="H165" s="41">
        <v>0.7</v>
      </c>
      <c r="I165" s="14">
        <f t="shared" si="10"/>
        <v>220</v>
      </c>
      <c r="J165" s="60">
        <f t="shared" si="11"/>
        <v>0</v>
      </c>
      <c r="K165" s="15">
        <v>4</v>
      </c>
      <c r="L165" s="10"/>
      <c r="M165" s="14">
        <v>142736.48648648601</v>
      </c>
      <c r="N165" s="14">
        <v>422500</v>
      </c>
      <c r="O165" s="16">
        <v>402560</v>
      </c>
      <c r="P165" s="17">
        <v>1.0495329888712199</v>
      </c>
      <c r="Q165" s="18">
        <v>60</v>
      </c>
      <c r="R165" s="10"/>
      <c r="S165" s="14">
        <v>326714.02027027</v>
      </c>
      <c r="T165" s="14">
        <v>967073.5</v>
      </c>
      <c r="U165" s="16">
        <v>592000</v>
      </c>
      <c r="V165" s="17">
        <v>1.6335701013513499</v>
      </c>
      <c r="W165" s="18">
        <v>60</v>
      </c>
      <c r="X165" s="20">
        <v>39.864864864864899</v>
      </c>
      <c r="Y165" s="15">
        <v>118</v>
      </c>
      <c r="Z165" s="21">
        <v>118.4</v>
      </c>
      <c r="AA165" s="17">
        <v>0.99662162162162204</v>
      </c>
      <c r="AB165" s="18">
        <v>40</v>
      </c>
      <c r="AC165" s="10"/>
      <c r="AD165" s="20">
        <v>11.148648648648599</v>
      </c>
      <c r="AE165" s="15">
        <v>33</v>
      </c>
      <c r="AF165" s="22">
        <v>47.36</v>
      </c>
      <c r="AG165" s="19">
        <v>0.69679054054054101</v>
      </c>
      <c r="AH165" s="14">
        <v>0</v>
      </c>
      <c r="AI165" s="20">
        <v>14.8648648648649</v>
      </c>
      <c r="AJ165" s="15">
        <v>44</v>
      </c>
      <c r="AK165" s="22">
        <v>47.36</v>
      </c>
      <c r="AL165" s="19">
        <v>0.92905405405405395</v>
      </c>
      <c r="AM165" s="14">
        <v>0</v>
      </c>
      <c r="AN165" s="10"/>
      <c r="AO165" s="20">
        <v>11.148648648648599</v>
      </c>
      <c r="AP165" s="15">
        <v>33</v>
      </c>
      <c r="AQ165" s="22">
        <v>47.36</v>
      </c>
      <c r="AR165" s="19">
        <v>0.69679054054054101</v>
      </c>
      <c r="AS165" s="14">
        <v>0</v>
      </c>
      <c r="AT165" s="10"/>
      <c r="AU165" s="20">
        <v>16.351351351351401</v>
      </c>
      <c r="AV165" s="20">
        <v>48.4</v>
      </c>
      <c r="AW165" s="22">
        <v>47.36</v>
      </c>
      <c r="AX165" s="17">
        <v>1.0219594594594601</v>
      </c>
      <c r="AY165" s="18">
        <v>60</v>
      </c>
    </row>
    <row r="166" spans="1:51" s="11" customFormat="1" ht="21.4" customHeight="1" x14ac:dyDescent="0.2">
      <c r="A166" s="12" t="s">
        <v>170</v>
      </c>
      <c r="B166" s="12" t="s">
        <v>187</v>
      </c>
      <c r="C166" s="12" t="s">
        <v>199</v>
      </c>
      <c r="D166" s="13">
        <v>2.3199999999999998</v>
      </c>
      <c r="E166" s="38"/>
      <c r="F166" s="47">
        <f t="shared" si="8"/>
        <v>480</v>
      </c>
      <c r="G166" s="43">
        <f t="shared" si="9"/>
        <v>0</v>
      </c>
      <c r="H166" s="41">
        <v>0.84615384615384615</v>
      </c>
      <c r="I166" s="14">
        <f t="shared" si="10"/>
        <v>480</v>
      </c>
      <c r="J166" s="60">
        <f t="shared" si="11"/>
        <v>140</v>
      </c>
      <c r="K166" s="15">
        <v>6</v>
      </c>
      <c r="L166" s="10"/>
      <c r="M166" s="14">
        <v>155393.103448276</v>
      </c>
      <c r="N166" s="14">
        <v>360512</v>
      </c>
      <c r="O166" s="16">
        <v>315520</v>
      </c>
      <c r="P166" s="17">
        <v>1.14259634888438</v>
      </c>
      <c r="Q166" s="18">
        <v>60</v>
      </c>
      <c r="R166" s="10"/>
      <c r="S166" s="14">
        <v>212595.176724138</v>
      </c>
      <c r="T166" s="14">
        <v>493220.81</v>
      </c>
      <c r="U166" s="16">
        <v>464000</v>
      </c>
      <c r="V166" s="17">
        <v>1.06297588362069</v>
      </c>
      <c r="W166" s="18">
        <v>60</v>
      </c>
      <c r="X166" s="20">
        <v>41.379310344827601</v>
      </c>
      <c r="Y166" s="15">
        <v>96</v>
      </c>
      <c r="Z166" s="21">
        <v>92.8</v>
      </c>
      <c r="AA166" s="17">
        <v>1.0344827586206899</v>
      </c>
      <c r="AB166" s="18">
        <v>40</v>
      </c>
      <c r="AC166" s="10"/>
      <c r="AD166" s="20">
        <v>15.517241379310301</v>
      </c>
      <c r="AE166" s="15">
        <v>36</v>
      </c>
      <c r="AF166" s="22">
        <v>37.119999999999997</v>
      </c>
      <c r="AG166" s="17">
        <v>0.96982758620689702</v>
      </c>
      <c r="AH166" s="18">
        <v>60</v>
      </c>
      <c r="AI166" s="20">
        <v>9.9137931034482794</v>
      </c>
      <c r="AJ166" s="15">
        <v>23</v>
      </c>
      <c r="AK166" s="22">
        <v>37.119999999999997</v>
      </c>
      <c r="AL166" s="19">
        <v>0.61961206896551702</v>
      </c>
      <c r="AM166" s="14">
        <v>0</v>
      </c>
      <c r="AN166" s="10"/>
      <c r="AO166" s="20">
        <v>14.2241379310345</v>
      </c>
      <c r="AP166" s="15">
        <v>33</v>
      </c>
      <c r="AQ166" s="22">
        <v>37.119999999999997</v>
      </c>
      <c r="AR166" s="17">
        <v>0.88900862068965503</v>
      </c>
      <c r="AS166" s="18">
        <v>60</v>
      </c>
      <c r="AT166" s="10"/>
      <c r="AU166" s="20">
        <v>15.862068965517199</v>
      </c>
      <c r="AV166" s="20">
        <v>36.799999999999997</v>
      </c>
      <c r="AW166" s="22">
        <v>37.119999999999997</v>
      </c>
      <c r="AX166" s="17">
        <v>0.99137931034482696</v>
      </c>
      <c r="AY166" s="18">
        <v>60</v>
      </c>
    </row>
    <row r="167" spans="1:51" s="11" customFormat="1" ht="21.4" customHeight="1" x14ac:dyDescent="0.2">
      <c r="A167" s="12" t="s">
        <v>170</v>
      </c>
      <c r="B167" s="12" t="s">
        <v>187</v>
      </c>
      <c r="C167" s="12" t="s">
        <v>200</v>
      </c>
      <c r="D167" s="13">
        <v>2.68</v>
      </c>
      <c r="E167" s="38"/>
      <c r="F167" s="47">
        <f t="shared" si="8"/>
        <v>500</v>
      </c>
      <c r="G167" s="43">
        <f t="shared" si="9"/>
        <v>0</v>
      </c>
      <c r="H167" s="41">
        <v>1</v>
      </c>
      <c r="I167" s="14">
        <f t="shared" si="10"/>
        <v>500</v>
      </c>
      <c r="J167" s="60">
        <f t="shared" si="11"/>
        <v>140</v>
      </c>
      <c r="K167" s="15">
        <v>6</v>
      </c>
      <c r="L167" s="10"/>
      <c r="M167" s="14">
        <v>189921.641791045</v>
      </c>
      <c r="N167" s="14">
        <v>508990</v>
      </c>
      <c r="O167" s="16">
        <v>364480</v>
      </c>
      <c r="P167" s="17">
        <v>1.3964826602282701</v>
      </c>
      <c r="Q167" s="18">
        <v>60</v>
      </c>
      <c r="R167" s="10"/>
      <c r="S167" s="14">
        <v>345173.05223880598</v>
      </c>
      <c r="T167" s="14">
        <v>925063.78</v>
      </c>
      <c r="U167" s="16">
        <v>536000</v>
      </c>
      <c r="V167" s="17">
        <v>1.7258652611940299</v>
      </c>
      <c r="W167" s="18">
        <v>60</v>
      </c>
      <c r="X167" s="20">
        <v>54.477611940298502</v>
      </c>
      <c r="Y167" s="15">
        <v>146</v>
      </c>
      <c r="Z167" s="21">
        <v>107.2</v>
      </c>
      <c r="AA167" s="17">
        <v>1.36194029850746</v>
      </c>
      <c r="AB167" s="18">
        <v>40</v>
      </c>
      <c r="AC167" s="10"/>
      <c r="AD167" s="20">
        <v>18.656716417910399</v>
      </c>
      <c r="AE167" s="15">
        <v>50</v>
      </c>
      <c r="AF167" s="22">
        <v>42.88</v>
      </c>
      <c r="AG167" s="17">
        <v>1.1660447761193999</v>
      </c>
      <c r="AH167" s="18">
        <v>60</v>
      </c>
      <c r="AI167" s="20">
        <v>16.417910447761201</v>
      </c>
      <c r="AJ167" s="15">
        <v>44</v>
      </c>
      <c r="AK167" s="22">
        <v>42.88</v>
      </c>
      <c r="AL167" s="24">
        <v>1.02611940298507</v>
      </c>
      <c r="AM167" s="25">
        <v>20</v>
      </c>
      <c r="AN167" s="10"/>
      <c r="AO167" s="20">
        <v>19.402985074626901</v>
      </c>
      <c r="AP167" s="15">
        <v>52</v>
      </c>
      <c r="AQ167" s="22">
        <v>42.88</v>
      </c>
      <c r="AR167" s="17">
        <v>1.21268656716418</v>
      </c>
      <c r="AS167" s="18">
        <v>60</v>
      </c>
      <c r="AT167" s="10"/>
      <c r="AU167" s="20">
        <v>17.164179104477601</v>
      </c>
      <c r="AV167" s="20">
        <v>46</v>
      </c>
      <c r="AW167" s="22">
        <v>42.88</v>
      </c>
      <c r="AX167" s="17">
        <v>1.07276119402985</v>
      </c>
      <c r="AY167" s="18">
        <v>60</v>
      </c>
    </row>
    <row r="168" spans="1:51" s="11" customFormat="1" ht="21.4" customHeight="1" x14ac:dyDescent="0.2">
      <c r="A168" s="12" t="s">
        <v>170</v>
      </c>
      <c r="B168" s="12" t="s">
        <v>187</v>
      </c>
      <c r="C168" s="12" t="s">
        <v>201</v>
      </c>
      <c r="D168" s="13">
        <v>2.2599999999999998</v>
      </c>
      <c r="E168" s="38"/>
      <c r="F168" s="47">
        <f t="shared" si="8"/>
        <v>162</v>
      </c>
      <c r="G168" s="43">
        <f t="shared" si="9"/>
        <v>0.10000000000000009</v>
      </c>
      <c r="H168" s="41">
        <v>0.75</v>
      </c>
      <c r="I168" s="14">
        <f t="shared" si="10"/>
        <v>180</v>
      </c>
      <c r="J168" s="60">
        <f t="shared" si="11"/>
        <v>0</v>
      </c>
      <c r="K168" s="15">
        <v>3</v>
      </c>
      <c r="L168" s="10"/>
      <c r="M168" s="14">
        <v>211987.61061946899</v>
      </c>
      <c r="N168" s="14">
        <v>479092</v>
      </c>
      <c r="O168" s="16">
        <v>307360</v>
      </c>
      <c r="P168" s="17">
        <v>1.55873243102551</v>
      </c>
      <c r="Q168" s="18">
        <v>60</v>
      </c>
      <c r="R168" s="10"/>
      <c r="S168" s="14">
        <v>233845.78761061901</v>
      </c>
      <c r="T168" s="14">
        <v>528491.48</v>
      </c>
      <c r="U168" s="16">
        <v>452000</v>
      </c>
      <c r="V168" s="17">
        <v>1.1692289380531</v>
      </c>
      <c r="W168" s="18">
        <v>60</v>
      </c>
      <c r="X168" s="20">
        <v>26.5486725663717</v>
      </c>
      <c r="Y168" s="15">
        <v>60</v>
      </c>
      <c r="Z168" s="21">
        <v>90.4</v>
      </c>
      <c r="AA168" s="19">
        <v>0.66371681415929196</v>
      </c>
      <c r="AB168" s="14">
        <v>0</v>
      </c>
      <c r="AC168" s="10"/>
      <c r="AD168" s="20">
        <v>12.3893805309734</v>
      </c>
      <c r="AE168" s="15">
        <v>28</v>
      </c>
      <c r="AF168" s="22">
        <v>36.159999999999997</v>
      </c>
      <c r="AG168" s="19">
        <v>0.77433628318584102</v>
      </c>
      <c r="AH168" s="14">
        <v>0</v>
      </c>
      <c r="AI168" s="20">
        <v>6.6371681415929196</v>
      </c>
      <c r="AJ168" s="15">
        <v>15</v>
      </c>
      <c r="AK168" s="22">
        <v>36.159999999999997</v>
      </c>
      <c r="AL168" s="19">
        <v>0.41482300884955697</v>
      </c>
      <c r="AM168" s="14">
        <v>0</v>
      </c>
      <c r="AN168" s="10"/>
      <c r="AO168" s="20">
        <v>15.044247787610599</v>
      </c>
      <c r="AP168" s="15">
        <v>34</v>
      </c>
      <c r="AQ168" s="22">
        <v>36.159999999999997</v>
      </c>
      <c r="AR168" s="17">
        <v>0.94026548672566301</v>
      </c>
      <c r="AS168" s="18">
        <v>60</v>
      </c>
      <c r="AT168" s="10"/>
      <c r="AU168" s="20">
        <v>2.4778761061946901</v>
      </c>
      <c r="AV168" s="20">
        <v>5.6</v>
      </c>
      <c r="AW168" s="22">
        <v>36.159999999999997</v>
      </c>
      <c r="AX168" s="19">
        <v>0.15486725663716799</v>
      </c>
      <c r="AY168" s="14">
        <v>0</v>
      </c>
    </row>
    <row r="169" spans="1:51" s="11" customFormat="1" ht="21.4" customHeight="1" x14ac:dyDescent="0.2">
      <c r="A169" s="12" t="s">
        <v>170</v>
      </c>
      <c r="B169" s="12" t="s">
        <v>187</v>
      </c>
      <c r="C169" s="12" t="s">
        <v>202</v>
      </c>
      <c r="D169" s="13">
        <v>6.64</v>
      </c>
      <c r="E169" s="38"/>
      <c r="F169" s="47">
        <f t="shared" si="8"/>
        <v>180</v>
      </c>
      <c r="G169" s="43">
        <f t="shared" si="9"/>
        <v>0</v>
      </c>
      <c r="H169" s="41">
        <v>1</v>
      </c>
      <c r="I169" s="14">
        <f t="shared" si="10"/>
        <v>180</v>
      </c>
      <c r="J169" s="60">
        <f t="shared" si="11"/>
        <v>0</v>
      </c>
      <c r="K169" s="15">
        <v>3</v>
      </c>
      <c r="L169" s="10"/>
      <c r="M169" s="14">
        <v>115575.602409639</v>
      </c>
      <c r="N169" s="14">
        <v>767422</v>
      </c>
      <c r="O169" s="16">
        <v>903040</v>
      </c>
      <c r="P169" s="19">
        <v>0.84982060595322495</v>
      </c>
      <c r="Q169" s="14">
        <v>0</v>
      </c>
      <c r="R169" s="10"/>
      <c r="S169" s="14">
        <v>305620.45933734899</v>
      </c>
      <c r="T169" s="14">
        <v>2029319.85</v>
      </c>
      <c r="U169" s="16">
        <v>1328000</v>
      </c>
      <c r="V169" s="17">
        <v>1.5281022966867499</v>
      </c>
      <c r="W169" s="18">
        <v>60</v>
      </c>
      <c r="X169" s="20">
        <v>28.463855421686699</v>
      </c>
      <c r="Y169" s="15">
        <v>189</v>
      </c>
      <c r="Z169" s="21">
        <v>265.60000000000002</v>
      </c>
      <c r="AA169" s="19">
        <v>0.71159638554216897</v>
      </c>
      <c r="AB169" s="14">
        <v>0</v>
      </c>
      <c r="AC169" s="10"/>
      <c r="AD169" s="20">
        <v>14.7590361445783</v>
      </c>
      <c r="AE169" s="15">
        <v>98</v>
      </c>
      <c r="AF169" s="22">
        <v>106.24</v>
      </c>
      <c r="AG169" s="17">
        <v>0.92243975903614495</v>
      </c>
      <c r="AH169" s="18">
        <v>60</v>
      </c>
      <c r="AI169" s="20">
        <v>10.5421686746988</v>
      </c>
      <c r="AJ169" s="15">
        <v>70</v>
      </c>
      <c r="AK169" s="22">
        <v>106.24</v>
      </c>
      <c r="AL169" s="19">
        <v>0.65888554216867501</v>
      </c>
      <c r="AM169" s="14">
        <v>0</v>
      </c>
      <c r="AN169" s="10"/>
      <c r="AO169" s="20">
        <v>15.9638554216867</v>
      </c>
      <c r="AP169" s="15">
        <v>106</v>
      </c>
      <c r="AQ169" s="22">
        <v>106.24</v>
      </c>
      <c r="AR169" s="17">
        <v>0.99774096385542099</v>
      </c>
      <c r="AS169" s="18">
        <v>60</v>
      </c>
      <c r="AT169" s="10"/>
      <c r="AU169" s="20">
        <v>7.5903614457831301</v>
      </c>
      <c r="AV169" s="20">
        <v>50.4</v>
      </c>
      <c r="AW169" s="22">
        <v>106.24</v>
      </c>
      <c r="AX169" s="19">
        <v>0.47439759036144602</v>
      </c>
      <c r="AY169" s="14">
        <v>0</v>
      </c>
    </row>
    <row r="170" spans="1:51" s="11" customFormat="1" ht="21.4" customHeight="1" x14ac:dyDescent="0.2">
      <c r="A170" s="12" t="s">
        <v>170</v>
      </c>
      <c r="B170" s="12" t="s">
        <v>187</v>
      </c>
      <c r="C170" s="12" t="s">
        <v>203</v>
      </c>
      <c r="D170" s="13">
        <v>9.75</v>
      </c>
      <c r="E170" s="38"/>
      <c r="F170" s="47">
        <f t="shared" si="8"/>
        <v>106</v>
      </c>
      <c r="G170" s="43">
        <f t="shared" si="9"/>
        <v>0.11923076923076936</v>
      </c>
      <c r="H170" s="41">
        <v>0.73076923076923073</v>
      </c>
      <c r="I170" s="14">
        <f t="shared" si="10"/>
        <v>120</v>
      </c>
      <c r="J170" s="60">
        <f t="shared" si="11"/>
        <v>0</v>
      </c>
      <c r="K170" s="15">
        <v>2</v>
      </c>
      <c r="L170" s="10"/>
      <c r="M170" s="14">
        <v>101860.92307692301</v>
      </c>
      <c r="N170" s="14">
        <v>993144</v>
      </c>
      <c r="O170" s="16">
        <v>1326000</v>
      </c>
      <c r="P170" s="19">
        <v>0.74897737556561095</v>
      </c>
      <c r="Q170" s="14">
        <v>0</v>
      </c>
      <c r="R170" s="10"/>
      <c r="S170" s="14">
        <v>148389.11897435901</v>
      </c>
      <c r="T170" s="14">
        <v>1446793.91</v>
      </c>
      <c r="U170" s="16">
        <v>1950000</v>
      </c>
      <c r="V170" s="19">
        <v>0.74194559487179501</v>
      </c>
      <c r="W170" s="14">
        <v>0</v>
      </c>
      <c r="X170" s="20">
        <v>14.2564102564103</v>
      </c>
      <c r="Y170" s="15">
        <v>139</v>
      </c>
      <c r="Z170" s="21">
        <v>390</v>
      </c>
      <c r="AA170" s="19">
        <v>0.35641025641025598</v>
      </c>
      <c r="AB170" s="14">
        <v>0</v>
      </c>
      <c r="AC170" s="10"/>
      <c r="AD170" s="20">
        <v>16.307692307692299</v>
      </c>
      <c r="AE170" s="15">
        <v>159</v>
      </c>
      <c r="AF170" s="22">
        <v>156</v>
      </c>
      <c r="AG170" s="17">
        <v>1.0192307692307701</v>
      </c>
      <c r="AH170" s="18">
        <v>60</v>
      </c>
      <c r="AI170" s="20">
        <v>10.2564102564103</v>
      </c>
      <c r="AJ170" s="15">
        <v>100</v>
      </c>
      <c r="AK170" s="22">
        <v>156</v>
      </c>
      <c r="AL170" s="19">
        <v>0.64102564102564097</v>
      </c>
      <c r="AM170" s="14">
        <v>0</v>
      </c>
      <c r="AN170" s="10"/>
      <c r="AO170" s="20">
        <v>16.8205128205128</v>
      </c>
      <c r="AP170" s="15">
        <v>164</v>
      </c>
      <c r="AQ170" s="22">
        <v>156</v>
      </c>
      <c r="AR170" s="17">
        <v>1.05128205128205</v>
      </c>
      <c r="AS170" s="18">
        <v>60</v>
      </c>
      <c r="AT170" s="10"/>
      <c r="AU170" s="20">
        <v>9.8461538461538503</v>
      </c>
      <c r="AV170" s="20">
        <v>96</v>
      </c>
      <c r="AW170" s="22">
        <v>156</v>
      </c>
      <c r="AX170" s="19">
        <v>0.61538461538461597</v>
      </c>
      <c r="AY170" s="14">
        <v>0</v>
      </c>
    </row>
    <row r="171" spans="1:51" s="11" customFormat="1" ht="21.4" customHeight="1" x14ac:dyDescent="0.2">
      <c r="A171" s="12" t="s">
        <v>170</v>
      </c>
      <c r="B171" s="12" t="s">
        <v>187</v>
      </c>
      <c r="C171" s="12" t="s">
        <v>204</v>
      </c>
      <c r="D171" s="13">
        <v>1.72</v>
      </c>
      <c r="E171" s="38"/>
      <c r="F171" s="47">
        <f t="shared" si="8"/>
        <v>0</v>
      </c>
      <c r="G171" s="43">
        <f t="shared" si="9"/>
        <v>0</v>
      </c>
      <c r="H171" s="41">
        <v>0.9</v>
      </c>
      <c r="I171" s="14">
        <f t="shared" si="10"/>
        <v>0</v>
      </c>
      <c r="J171" s="60">
        <f t="shared" si="11"/>
        <v>0</v>
      </c>
      <c r="K171" s="15">
        <v>0</v>
      </c>
      <c r="L171" s="10"/>
      <c r="M171" s="14">
        <v>18430.232558139502</v>
      </c>
      <c r="N171" s="14">
        <v>31700</v>
      </c>
      <c r="O171" s="16">
        <v>233920</v>
      </c>
      <c r="P171" s="19">
        <v>0.135516415868673</v>
      </c>
      <c r="Q171" s="14">
        <v>0</v>
      </c>
      <c r="R171" s="10"/>
      <c r="S171" s="14">
        <v>76937.965116279098</v>
      </c>
      <c r="T171" s="14">
        <v>132333.29999999999</v>
      </c>
      <c r="U171" s="16">
        <v>344000</v>
      </c>
      <c r="V171" s="19">
        <v>0.38468982558139497</v>
      </c>
      <c r="W171" s="14">
        <v>0</v>
      </c>
      <c r="X171" s="20">
        <v>15.6976744186047</v>
      </c>
      <c r="Y171" s="15">
        <v>27</v>
      </c>
      <c r="Z171" s="21">
        <v>68.8</v>
      </c>
      <c r="AA171" s="19">
        <v>0.39244186046511598</v>
      </c>
      <c r="AB171" s="14">
        <v>0</v>
      </c>
      <c r="AC171" s="10"/>
      <c r="AD171" s="20">
        <v>2.9069767441860499</v>
      </c>
      <c r="AE171" s="15">
        <v>5</v>
      </c>
      <c r="AF171" s="22">
        <v>27.52</v>
      </c>
      <c r="AG171" s="19">
        <v>0.18168604651162801</v>
      </c>
      <c r="AH171" s="14">
        <v>0</v>
      </c>
      <c r="AI171" s="20">
        <v>5.81395348837209</v>
      </c>
      <c r="AJ171" s="15">
        <v>10</v>
      </c>
      <c r="AK171" s="22">
        <v>27.52</v>
      </c>
      <c r="AL171" s="19">
        <v>0.36337209302325602</v>
      </c>
      <c r="AM171" s="14">
        <v>0</v>
      </c>
      <c r="AN171" s="10"/>
      <c r="AO171" s="20">
        <v>10.4651162790698</v>
      </c>
      <c r="AP171" s="15">
        <v>18</v>
      </c>
      <c r="AQ171" s="22">
        <v>27.52</v>
      </c>
      <c r="AR171" s="19">
        <v>0.65406976744186096</v>
      </c>
      <c r="AS171" s="14">
        <v>0</v>
      </c>
      <c r="AT171" s="10"/>
      <c r="AU171" s="20">
        <v>3.9534883720930201</v>
      </c>
      <c r="AV171" s="20">
        <v>6.8</v>
      </c>
      <c r="AW171" s="22">
        <v>27.52</v>
      </c>
      <c r="AX171" s="19">
        <v>0.247093023255814</v>
      </c>
      <c r="AY171" s="14">
        <v>0</v>
      </c>
    </row>
    <row r="172" spans="1:51" s="11" customFormat="1" ht="21.4" customHeight="1" x14ac:dyDescent="0.2">
      <c r="A172" s="12" t="s">
        <v>170</v>
      </c>
      <c r="B172" s="12" t="s">
        <v>187</v>
      </c>
      <c r="C172" s="12" t="s">
        <v>205</v>
      </c>
      <c r="D172" s="13">
        <v>5.2</v>
      </c>
      <c r="E172" s="38"/>
      <c r="F172" s="47">
        <f t="shared" si="8"/>
        <v>0</v>
      </c>
      <c r="G172" s="43">
        <f t="shared" si="9"/>
        <v>0</v>
      </c>
      <c r="H172" s="41">
        <v>0.87096774193548387</v>
      </c>
      <c r="I172" s="14">
        <f t="shared" si="10"/>
        <v>0</v>
      </c>
      <c r="J172" s="60">
        <f t="shared" si="11"/>
        <v>0</v>
      </c>
      <c r="K172" s="15">
        <v>0</v>
      </c>
      <c r="L172" s="10"/>
      <c r="M172" s="14">
        <v>125744.80769230799</v>
      </c>
      <c r="N172" s="14">
        <v>653873</v>
      </c>
      <c r="O172" s="16">
        <v>707200</v>
      </c>
      <c r="P172" s="19">
        <v>0.92459417420814505</v>
      </c>
      <c r="Q172" s="14">
        <v>0</v>
      </c>
      <c r="R172" s="10"/>
      <c r="S172" s="14">
        <v>145709.60192307699</v>
      </c>
      <c r="T172" s="14">
        <v>757689.93</v>
      </c>
      <c r="U172" s="16">
        <v>1040000</v>
      </c>
      <c r="V172" s="19">
        <v>0.72854800961538502</v>
      </c>
      <c r="W172" s="14">
        <v>0</v>
      </c>
      <c r="X172" s="20">
        <v>23.846153846153801</v>
      </c>
      <c r="Y172" s="15">
        <v>124</v>
      </c>
      <c r="Z172" s="21">
        <v>208</v>
      </c>
      <c r="AA172" s="19">
        <v>0.59615384615384603</v>
      </c>
      <c r="AB172" s="14">
        <v>0</v>
      </c>
      <c r="AC172" s="10"/>
      <c r="AD172" s="20">
        <v>10.192307692307701</v>
      </c>
      <c r="AE172" s="15">
        <v>53</v>
      </c>
      <c r="AF172" s="22">
        <v>83.2</v>
      </c>
      <c r="AG172" s="19">
        <v>0.63701923076923095</v>
      </c>
      <c r="AH172" s="14">
        <v>0</v>
      </c>
      <c r="AI172" s="20">
        <v>10</v>
      </c>
      <c r="AJ172" s="15">
        <v>52</v>
      </c>
      <c r="AK172" s="22">
        <v>83.2</v>
      </c>
      <c r="AL172" s="19">
        <v>0.625</v>
      </c>
      <c r="AM172" s="14">
        <v>0</v>
      </c>
      <c r="AN172" s="10"/>
      <c r="AO172" s="20">
        <v>11.153846153846199</v>
      </c>
      <c r="AP172" s="15">
        <v>58</v>
      </c>
      <c r="AQ172" s="22">
        <v>83.2</v>
      </c>
      <c r="AR172" s="19">
        <v>0.69711538461538503</v>
      </c>
      <c r="AS172" s="14">
        <v>0</v>
      </c>
      <c r="AT172" s="10"/>
      <c r="AU172" s="20">
        <v>8.0769230769230802</v>
      </c>
      <c r="AV172" s="20">
        <v>42</v>
      </c>
      <c r="AW172" s="22">
        <v>83.2</v>
      </c>
      <c r="AX172" s="19">
        <v>0.50480769230769196</v>
      </c>
      <c r="AY172" s="14">
        <v>0</v>
      </c>
    </row>
    <row r="173" spans="1:51" s="11" customFormat="1" ht="21.4" customHeight="1" x14ac:dyDescent="0.2">
      <c r="A173" s="12" t="s">
        <v>170</v>
      </c>
      <c r="B173" s="12" t="s">
        <v>206</v>
      </c>
      <c r="C173" s="12" t="s">
        <v>207</v>
      </c>
      <c r="D173" s="13">
        <v>7.79</v>
      </c>
      <c r="E173" s="38"/>
      <c r="F173" s="47">
        <f t="shared" si="8"/>
        <v>60</v>
      </c>
      <c r="G173" s="43">
        <f t="shared" si="9"/>
        <v>0</v>
      </c>
      <c r="H173" s="41">
        <v>0.81818181818181823</v>
      </c>
      <c r="I173" s="14">
        <f t="shared" si="10"/>
        <v>60</v>
      </c>
      <c r="J173" s="60">
        <f t="shared" si="11"/>
        <v>0</v>
      </c>
      <c r="K173" s="15">
        <v>1</v>
      </c>
      <c r="L173" s="10"/>
      <c r="M173" s="14">
        <v>139992.04107830601</v>
      </c>
      <c r="N173" s="14">
        <v>1090538</v>
      </c>
      <c r="O173" s="16">
        <v>1059440</v>
      </c>
      <c r="P173" s="17">
        <v>1.0293532432228301</v>
      </c>
      <c r="Q173" s="18">
        <v>60</v>
      </c>
      <c r="R173" s="10"/>
      <c r="S173" s="14">
        <v>174952.36200256701</v>
      </c>
      <c r="T173" s="14">
        <v>1362878.9</v>
      </c>
      <c r="U173" s="16">
        <v>1558000</v>
      </c>
      <c r="V173" s="19">
        <v>0.87476181001283704</v>
      </c>
      <c r="W173" s="14">
        <v>0</v>
      </c>
      <c r="X173" s="20">
        <v>21.181001283697</v>
      </c>
      <c r="Y173" s="15">
        <v>165</v>
      </c>
      <c r="Z173" s="21">
        <v>311.60000000000002</v>
      </c>
      <c r="AA173" s="19">
        <v>0.52952503209242596</v>
      </c>
      <c r="AB173" s="14">
        <v>0</v>
      </c>
      <c r="AC173" s="10"/>
      <c r="AD173" s="20">
        <v>8.4724005134788207</v>
      </c>
      <c r="AE173" s="15">
        <v>66</v>
      </c>
      <c r="AF173" s="22">
        <v>124.64</v>
      </c>
      <c r="AG173" s="19">
        <v>0.52952503209242596</v>
      </c>
      <c r="AH173" s="14">
        <v>0</v>
      </c>
      <c r="AI173" s="20">
        <v>9.8844672657252897</v>
      </c>
      <c r="AJ173" s="15">
        <v>77</v>
      </c>
      <c r="AK173" s="22">
        <v>124.64</v>
      </c>
      <c r="AL173" s="19">
        <v>0.61777920410783105</v>
      </c>
      <c r="AM173" s="14">
        <v>0</v>
      </c>
      <c r="AN173" s="10"/>
      <c r="AO173" s="20">
        <v>11.553273427471099</v>
      </c>
      <c r="AP173" s="15">
        <v>90</v>
      </c>
      <c r="AQ173" s="22">
        <v>124.64</v>
      </c>
      <c r="AR173" s="19">
        <v>0.72207958921694504</v>
      </c>
      <c r="AS173" s="14">
        <v>0</v>
      </c>
      <c r="AT173" s="10"/>
      <c r="AU173" s="20">
        <v>9.2426187419768908</v>
      </c>
      <c r="AV173" s="20">
        <v>72</v>
      </c>
      <c r="AW173" s="22">
        <v>124.64</v>
      </c>
      <c r="AX173" s="19">
        <v>0.57766367137355601</v>
      </c>
      <c r="AY173" s="14">
        <v>0</v>
      </c>
    </row>
    <row r="174" spans="1:51" s="11" customFormat="1" ht="21.4" customHeight="1" x14ac:dyDescent="0.2">
      <c r="A174" s="12" t="s">
        <v>170</v>
      </c>
      <c r="B174" s="12" t="s">
        <v>206</v>
      </c>
      <c r="C174" s="12" t="s">
        <v>208</v>
      </c>
      <c r="D174" s="13">
        <v>4.3499999999999996</v>
      </c>
      <c r="E174" s="38"/>
      <c r="F174" s="47">
        <f t="shared" si="8"/>
        <v>120</v>
      </c>
      <c r="G174" s="43">
        <f t="shared" si="9"/>
        <v>0</v>
      </c>
      <c r="H174" s="41">
        <v>0.88461538461538458</v>
      </c>
      <c r="I174" s="14">
        <f t="shared" si="10"/>
        <v>120</v>
      </c>
      <c r="J174" s="60">
        <f t="shared" si="11"/>
        <v>0</v>
      </c>
      <c r="K174" s="15">
        <v>2</v>
      </c>
      <c r="L174" s="10"/>
      <c r="M174" s="14">
        <v>147889.655172414</v>
      </c>
      <c r="N174" s="14">
        <v>643320</v>
      </c>
      <c r="O174" s="16">
        <v>591600</v>
      </c>
      <c r="P174" s="17">
        <v>1.08742393509128</v>
      </c>
      <c r="Q174" s="18">
        <v>60</v>
      </c>
      <c r="R174" s="10"/>
      <c r="S174" s="14">
        <v>217242.70574712599</v>
      </c>
      <c r="T174" s="14">
        <v>945005.77</v>
      </c>
      <c r="U174" s="16">
        <v>870000</v>
      </c>
      <c r="V174" s="17">
        <v>1.08621352873563</v>
      </c>
      <c r="W174" s="18">
        <v>60</v>
      </c>
      <c r="X174" s="20">
        <v>16.551724137931</v>
      </c>
      <c r="Y174" s="15">
        <v>72</v>
      </c>
      <c r="Z174" s="21">
        <v>174</v>
      </c>
      <c r="AA174" s="19">
        <v>0.41379310344827602</v>
      </c>
      <c r="AB174" s="14">
        <v>0</v>
      </c>
      <c r="AC174" s="10"/>
      <c r="AD174" s="20">
        <v>8.2758620689655196</v>
      </c>
      <c r="AE174" s="15">
        <v>36</v>
      </c>
      <c r="AF174" s="22">
        <v>69.599999999999994</v>
      </c>
      <c r="AG174" s="19">
        <v>0.51724137931034497</v>
      </c>
      <c r="AH174" s="14">
        <v>0</v>
      </c>
      <c r="AI174" s="20">
        <v>4.3678160919540199</v>
      </c>
      <c r="AJ174" s="15">
        <v>19</v>
      </c>
      <c r="AK174" s="22">
        <v>69.599999999999994</v>
      </c>
      <c r="AL174" s="19">
        <v>0.27298850574712602</v>
      </c>
      <c r="AM174" s="14">
        <v>0</v>
      </c>
      <c r="AN174" s="10"/>
      <c r="AO174" s="20">
        <v>8.9655172413793096</v>
      </c>
      <c r="AP174" s="15">
        <v>39</v>
      </c>
      <c r="AQ174" s="22">
        <v>69.599999999999994</v>
      </c>
      <c r="AR174" s="19">
        <v>0.56034482758620696</v>
      </c>
      <c r="AS174" s="14">
        <v>0</v>
      </c>
      <c r="AT174" s="10"/>
      <c r="AU174" s="20">
        <v>7.6321839080459801</v>
      </c>
      <c r="AV174" s="20">
        <v>33.200000000000003</v>
      </c>
      <c r="AW174" s="22">
        <v>69.599999999999994</v>
      </c>
      <c r="AX174" s="19">
        <v>0.47701149425287398</v>
      </c>
      <c r="AY174" s="14">
        <v>0</v>
      </c>
    </row>
    <row r="175" spans="1:51" s="11" customFormat="1" ht="21.4" customHeight="1" x14ac:dyDescent="0.2">
      <c r="A175" s="12" t="s">
        <v>170</v>
      </c>
      <c r="B175" s="12" t="s">
        <v>206</v>
      </c>
      <c r="C175" s="12" t="s">
        <v>209</v>
      </c>
      <c r="D175" s="13">
        <v>0.84</v>
      </c>
      <c r="E175" s="38"/>
      <c r="F175" s="47">
        <f t="shared" si="8"/>
        <v>240</v>
      </c>
      <c r="G175" s="43">
        <f t="shared" si="9"/>
        <v>0</v>
      </c>
      <c r="H175" s="41">
        <v>1</v>
      </c>
      <c r="I175" s="14">
        <f t="shared" si="10"/>
        <v>240</v>
      </c>
      <c r="J175" s="60">
        <f t="shared" si="11"/>
        <v>0</v>
      </c>
      <c r="K175" s="15">
        <v>4</v>
      </c>
      <c r="L175" s="10"/>
      <c r="M175" s="14">
        <v>308809.52380952402</v>
      </c>
      <c r="N175" s="14">
        <v>259400</v>
      </c>
      <c r="O175" s="16">
        <v>114240</v>
      </c>
      <c r="P175" s="17">
        <v>2.2706582633053198</v>
      </c>
      <c r="Q175" s="18">
        <v>60</v>
      </c>
      <c r="R175" s="10"/>
      <c r="S175" s="14">
        <v>220016.5</v>
      </c>
      <c r="T175" s="14">
        <v>184813.86</v>
      </c>
      <c r="U175" s="16">
        <v>168000</v>
      </c>
      <c r="V175" s="17">
        <v>1.1000825000000001</v>
      </c>
      <c r="W175" s="18">
        <v>60</v>
      </c>
      <c r="X175" s="20">
        <v>30.952380952380999</v>
      </c>
      <c r="Y175" s="15">
        <v>26</v>
      </c>
      <c r="Z175" s="21">
        <v>33.6</v>
      </c>
      <c r="AA175" s="19">
        <v>0.77380952380952395</v>
      </c>
      <c r="AB175" s="14">
        <v>0</v>
      </c>
      <c r="AC175" s="10"/>
      <c r="AD175" s="20">
        <v>11.9047619047619</v>
      </c>
      <c r="AE175" s="15">
        <v>10</v>
      </c>
      <c r="AF175" s="22">
        <v>13.44</v>
      </c>
      <c r="AG175" s="19">
        <v>0.74404761904761896</v>
      </c>
      <c r="AH175" s="14">
        <v>0</v>
      </c>
      <c r="AI175" s="20">
        <v>21.428571428571399</v>
      </c>
      <c r="AJ175" s="15">
        <v>18</v>
      </c>
      <c r="AK175" s="22">
        <v>13.44</v>
      </c>
      <c r="AL175" s="19">
        <v>1.33928571428571</v>
      </c>
      <c r="AM175" s="14">
        <v>0</v>
      </c>
      <c r="AN175" s="10"/>
      <c r="AO175" s="20">
        <v>26.1904761904762</v>
      </c>
      <c r="AP175" s="15">
        <v>22</v>
      </c>
      <c r="AQ175" s="22">
        <v>13.44</v>
      </c>
      <c r="AR175" s="17">
        <v>1.6369047619047601</v>
      </c>
      <c r="AS175" s="18">
        <v>60</v>
      </c>
      <c r="AT175" s="10"/>
      <c r="AU175" s="20">
        <v>16.6666666666667</v>
      </c>
      <c r="AV175" s="20">
        <v>14</v>
      </c>
      <c r="AW175" s="22">
        <v>13.44</v>
      </c>
      <c r="AX175" s="17">
        <v>1.0416666666666701</v>
      </c>
      <c r="AY175" s="18">
        <v>60</v>
      </c>
    </row>
    <row r="176" spans="1:51" s="11" customFormat="1" ht="21.4" customHeight="1" x14ac:dyDescent="0.2">
      <c r="A176" s="12" t="s">
        <v>170</v>
      </c>
      <c r="B176" s="12" t="s">
        <v>206</v>
      </c>
      <c r="C176" s="12" t="s">
        <v>210</v>
      </c>
      <c r="D176" s="13">
        <v>2.5499999999999998</v>
      </c>
      <c r="E176" s="38"/>
      <c r="F176" s="47">
        <f t="shared" si="8"/>
        <v>60</v>
      </c>
      <c r="G176" s="43">
        <f t="shared" si="9"/>
        <v>0</v>
      </c>
      <c r="H176" s="41">
        <v>0.88235294117647056</v>
      </c>
      <c r="I176" s="14">
        <f t="shared" si="10"/>
        <v>60</v>
      </c>
      <c r="J176" s="60">
        <f t="shared" si="11"/>
        <v>0</v>
      </c>
      <c r="K176" s="15">
        <v>1</v>
      </c>
      <c r="L176" s="10"/>
      <c r="M176" s="14">
        <v>135172.94117647101</v>
      </c>
      <c r="N176" s="14">
        <v>344691</v>
      </c>
      <c r="O176" s="16">
        <v>346800</v>
      </c>
      <c r="P176" s="19">
        <v>0.99391868512110704</v>
      </c>
      <c r="Q176" s="18">
        <v>60</v>
      </c>
      <c r="R176" s="10"/>
      <c r="S176" s="14">
        <v>111182.709803922</v>
      </c>
      <c r="T176" s="14">
        <v>283515.90999999997</v>
      </c>
      <c r="U176" s="16">
        <v>510000</v>
      </c>
      <c r="V176" s="19">
        <v>0.55591354901960799</v>
      </c>
      <c r="W176" s="14">
        <v>0</v>
      </c>
      <c r="X176" s="20">
        <v>23.921568627450998</v>
      </c>
      <c r="Y176" s="15">
        <v>61</v>
      </c>
      <c r="Z176" s="21">
        <v>102</v>
      </c>
      <c r="AA176" s="19">
        <v>0.59803921568627405</v>
      </c>
      <c r="AB176" s="14">
        <v>0</v>
      </c>
      <c r="AC176" s="10"/>
      <c r="AD176" s="20">
        <v>8.2352941176470598</v>
      </c>
      <c r="AE176" s="15">
        <v>21</v>
      </c>
      <c r="AF176" s="22">
        <v>40.799999999999997</v>
      </c>
      <c r="AG176" s="19">
        <v>0.51470588235294101</v>
      </c>
      <c r="AH176" s="14">
        <v>0</v>
      </c>
      <c r="AI176" s="20">
        <v>6.2745098039215703</v>
      </c>
      <c r="AJ176" s="15">
        <v>16</v>
      </c>
      <c r="AK176" s="22">
        <v>40.799999999999997</v>
      </c>
      <c r="AL176" s="19">
        <v>0.39215686274509798</v>
      </c>
      <c r="AM176" s="14">
        <v>0</v>
      </c>
      <c r="AN176" s="10"/>
      <c r="AO176" s="20">
        <v>7.0588235294117601</v>
      </c>
      <c r="AP176" s="15">
        <v>18</v>
      </c>
      <c r="AQ176" s="22">
        <v>40.799999999999997</v>
      </c>
      <c r="AR176" s="19">
        <v>0.441176470588235</v>
      </c>
      <c r="AS176" s="14">
        <v>0</v>
      </c>
      <c r="AT176" s="10"/>
      <c r="AU176" s="20">
        <v>7.68627450980392</v>
      </c>
      <c r="AV176" s="20">
        <v>19.600000000000001</v>
      </c>
      <c r="AW176" s="22">
        <v>40.799999999999997</v>
      </c>
      <c r="AX176" s="19">
        <v>0.480392156862745</v>
      </c>
      <c r="AY176" s="14">
        <v>0</v>
      </c>
    </row>
    <row r="177" spans="1:51" s="11" customFormat="1" ht="21.4" customHeight="1" x14ac:dyDescent="0.2">
      <c r="A177" s="12" t="s">
        <v>170</v>
      </c>
      <c r="B177" s="12" t="s">
        <v>206</v>
      </c>
      <c r="C177" s="12" t="s">
        <v>211</v>
      </c>
      <c r="D177" s="13">
        <v>2.33</v>
      </c>
      <c r="E177" s="38"/>
      <c r="F177" s="47">
        <f t="shared" si="8"/>
        <v>60</v>
      </c>
      <c r="G177" s="43">
        <f t="shared" si="9"/>
        <v>0</v>
      </c>
      <c r="H177" s="41">
        <v>0.875</v>
      </c>
      <c r="I177" s="14">
        <f t="shared" si="10"/>
        <v>60</v>
      </c>
      <c r="J177" s="60">
        <f t="shared" si="11"/>
        <v>0</v>
      </c>
      <c r="K177" s="15">
        <v>1</v>
      </c>
      <c r="L177" s="10"/>
      <c r="M177" s="14">
        <v>180605.15021459199</v>
      </c>
      <c r="N177" s="14">
        <v>420810</v>
      </c>
      <c r="O177" s="16">
        <v>316880</v>
      </c>
      <c r="P177" s="17">
        <v>1.32797904569553</v>
      </c>
      <c r="Q177" s="18">
        <v>60</v>
      </c>
      <c r="R177" s="10"/>
      <c r="S177" s="14">
        <v>174065.841201717</v>
      </c>
      <c r="T177" s="14">
        <v>405573.41</v>
      </c>
      <c r="U177" s="16">
        <v>466000</v>
      </c>
      <c r="V177" s="19">
        <v>0.87032920600858399</v>
      </c>
      <c r="W177" s="14">
        <v>0</v>
      </c>
      <c r="X177" s="20">
        <v>15.021459227467799</v>
      </c>
      <c r="Y177" s="15">
        <v>35</v>
      </c>
      <c r="Z177" s="21">
        <v>93.2</v>
      </c>
      <c r="AA177" s="19">
        <v>0.37553648068669498</v>
      </c>
      <c r="AB177" s="14">
        <v>0</v>
      </c>
      <c r="AC177" s="10"/>
      <c r="AD177" s="20">
        <v>12.446351931330501</v>
      </c>
      <c r="AE177" s="15">
        <v>29</v>
      </c>
      <c r="AF177" s="22">
        <v>37.28</v>
      </c>
      <c r="AG177" s="19">
        <v>0.77789699570815396</v>
      </c>
      <c r="AH177" s="14">
        <v>0</v>
      </c>
      <c r="AI177" s="20">
        <v>3.8626609442060098</v>
      </c>
      <c r="AJ177" s="15">
        <v>9</v>
      </c>
      <c r="AK177" s="22">
        <v>37.28</v>
      </c>
      <c r="AL177" s="19">
        <v>0.241416309012876</v>
      </c>
      <c r="AM177" s="14">
        <v>0</v>
      </c>
      <c r="AN177" s="10"/>
      <c r="AO177" s="20">
        <v>10.300429184549399</v>
      </c>
      <c r="AP177" s="15">
        <v>24</v>
      </c>
      <c r="AQ177" s="22">
        <v>37.28</v>
      </c>
      <c r="AR177" s="19">
        <v>0.643776824034335</v>
      </c>
      <c r="AS177" s="14">
        <v>0</v>
      </c>
      <c r="AT177" s="10"/>
      <c r="AU177" s="20">
        <v>2.4034334763948499</v>
      </c>
      <c r="AV177" s="20">
        <v>5.6</v>
      </c>
      <c r="AW177" s="22">
        <v>37.28</v>
      </c>
      <c r="AX177" s="19">
        <v>0.15021459227467801</v>
      </c>
      <c r="AY177" s="14">
        <v>0</v>
      </c>
    </row>
    <row r="178" spans="1:51" s="11" customFormat="1" ht="21.4" customHeight="1" x14ac:dyDescent="0.2">
      <c r="A178" s="12" t="s">
        <v>170</v>
      </c>
      <c r="B178" s="12" t="s">
        <v>206</v>
      </c>
      <c r="C178" s="12" t="s">
        <v>212</v>
      </c>
      <c r="D178" s="13">
        <v>3.6</v>
      </c>
      <c r="E178" s="38"/>
      <c r="F178" s="47">
        <f t="shared" si="8"/>
        <v>350</v>
      </c>
      <c r="G178" s="43">
        <f t="shared" si="9"/>
        <v>0</v>
      </c>
      <c r="H178" s="41">
        <v>0.94444444444444442</v>
      </c>
      <c r="I178" s="14">
        <f t="shared" si="10"/>
        <v>350</v>
      </c>
      <c r="J178" s="60">
        <f t="shared" si="11"/>
        <v>70</v>
      </c>
      <c r="K178" s="15">
        <v>5</v>
      </c>
      <c r="L178" s="10"/>
      <c r="M178" s="14">
        <v>152888.88888888899</v>
      </c>
      <c r="N178" s="14">
        <v>550400</v>
      </c>
      <c r="O178" s="16">
        <v>489600</v>
      </c>
      <c r="P178" s="17">
        <v>1.1241830065359499</v>
      </c>
      <c r="Q178" s="18">
        <v>60</v>
      </c>
      <c r="R178" s="10"/>
      <c r="S178" s="14">
        <v>301863.98055555503</v>
      </c>
      <c r="T178" s="14">
        <v>1086710.33</v>
      </c>
      <c r="U178" s="16">
        <v>720000</v>
      </c>
      <c r="V178" s="17">
        <v>1.5093199027777799</v>
      </c>
      <c r="W178" s="18">
        <v>60</v>
      </c>
      <c r="X178" s="20">
        <v>34.4444444444444</v>
      </c>
      <c r="Y178" s="15">
        <v>124</v>
      </c>
      <c r="Z178" s="21">
        <v>144</v>
      </c>
      <c r="AA178" s="17">
        <v>0.86111111111111105</v>
      </c>
      <c r="AB178" s="18">
        <v>40</v>
      </c>
      <c r="AC178" s="10"/>
      <c r="AD178" s="20">
        <v>11.3888888888889</v>
      </c>
      <c r="AE178" s="15">
        <v>41</v>
      </c>
      <c r="AF178" s="22">
        <v>57.6</v>
      </c>
      <c r="AG178" s="19">
        <v>0.71180555555555602</v>
      </c>
      <c r="AH178" s="14">
        <v>0</v>
      </c>
      <c r="AI178" s="20">
        <v>16.3888888888889</v>
      </c>
      <c r="AJ178" s="15">
        <v>59</v>
      </c>
      <c r="AK178" s="22">
        <v>57.6</v>
      </c>
      <c r="AL178" s="19">
        <v>1.02430555555556</v>
      </c>
      <c r="AM178" s="14">
        <v>0</v>
      </c>
      <c r="AN178" s="10"/>
      <c r="AO178" s="20">
        <v>20.5555555555556</v>
      </c>
      <c r="AP178" s="15">
        <v>74</v>
      </c>
      <c r="AQ178" s="22">
        <v>57.6</v>
      </c>
      <c r="AR178" s="17">
        <v>1.2847222222222201</v>
      </c>
      <c r="AS178" s="18">
        <v>60</v>
      </c>
      <c r="AT178" s="10"/>
      <c r="AU178" s="20">
        <v>12.7777777777778</v>
      </c>
      <c r="AV178" s="20">
        <v>46</v>
      </c>
      <c r="AW178" s="22">
        <v>57.6</v>
      </c>
      <c r="AX178" s="17">
        <v>0.79861111111111105</v>
      </c>
      <c r="AY178" s="18">
        <v>60</v>
      </c>
    </row>
    <row r="179" spans="1:51" s="11" customFormat="1" ht="21.4" customHeight="1" x14ac:dyDescent="0.2">
      <c r="A179" s="12" t="s">
        <v>170</v>
      </c>
      <c r="B179" s="12" t="s">
        <v>206</v>
      </c>
      <c r="C179" s="12" t="s">
        <v>213</v>
      </c>
      <c r="D179" s="13">
        <v>3.51</v>
      </c>
      <c r="E179" s="38"/>
      <c r="F179" s="47">
        <f t="shared" si="8"/>
        <v>180</v>
      </c>
      <c r="G179" s="43">
        <f t="shared" si="9"/>
        <v>0</v>
      </c>
      <c r="H179" s="41">
        <v>0.80952380952380953</v>
      </c>
      <c r="I179" s="14">
        <f t="shared" si="10"/>
        <v>180</v>
      </c>
      <c r="J179" s="60">
        <f t="shared" si="11"/>
        <v>0</v>
      </c>
      <c r="K179" s="15">
        <v>3</v>
      </c>
      <c r="L179" s="10"/>
      <c r="M179" s="14">
        <v>156401.709401709</v>
      </c>
      <c r="N179" s="14">
        <v>548970</v>
      </c>
      <c r="O179" s="16">
        <v>477360</v>
      </c>
      <c r="P179" s="17">
        <v>1.1500125691302201</v>
      </c>
      <c r="Q179" s="18">
        <v>60</v>
      </c>
      <c r="R179" s="10"/>
      <c r="S179" s="14">
        <v>285471.39316239301</v>
      </c>
      <c r="T179" s="14">
        <v>1002004.59</v>
      </c>
      <c r="U179" s="16">
        <v>702000</v>
      </c>
      <c r="V179" s="17">
        <v>1.42735696581197</v>
      </c>
      <c r="W179" s="18">
        <v>60</v>
      </c>
      <c r="X179" s="20">
        <v>27.635327635327599</v>
      </c>
      <c r="Y179" s="15">
        <v>97</v>
      </c>
      <c r="Z179" s="21">
        <v>140.4</v>
      </c>
      <c r="AA179" s="19">
        <v>0.69088319088319095</v>
      </c>
      <c r="AB179" s="14">
        <v>0</v>
      </c>
      <c r="AC179" s="10"/>
      <c r="AD179" s="20">
        <v>11.1111111111111</v>
      </c>
      <c r="AE179" s="15">
        <v>39</v>
      </c>
      <c r="AF179" s="22">
        <v>56.16</v>
      </c>
      <c r="AG179" s="19">
        <v>0.69444444444444398</v>
      </c>
      <c r="AH179" s="14">
        <v>0</v>
      </c>
      <c r="AI179" s="20">
        <v>6.5527065527065496</v>
      </c>
      <c r="AJ179" s="15">
        <v>23</v>
      </c>
      <c r="AK179" s="22">
        <v>56.16</v>
      </c>
      <c r="AL179" s="19">
        <v>0.40954415954416001</v>
      </c>
      <c r="AM179" s="14">
        <v>0</v>
      </c>
      <c r="AN179" s="10"/>
      <c r="AO179" s="20">
        <v>15.6695156695157</v>
      </c>
      <c r="AP179" s="15">
        <v>55</v>
      </c>
      <c r="AQ179" s="22">
        <v>56.16</v>
      </c>
      <c r="AR179" s="17">
        <v>0.97934472934472905</v>
      </c>
      <c r="AS179" s="18">
        <v>60</v>
      </c>
      <c r="AT179" s="10"/>
      <c r="AU179" s="20">
        <v>8.6609686609686598</v>
      </c>
      <c r="AV179" s="20">
        <v>30.4</v>
      </c>
      <c r="AW179" s="22">
        <v>56.16</v>
      </c>
      <c r="AX179" s="19">
        <v>0.54131054131054102</v>
      </c>
      <c r="AY179" s="14">
        <v>0</v>
      </c>
    </row>
    <row r="180" spans="1:51" s="11" customFormat="1" ht="21.4" customHeight="1" x14ac:dyDescent="0.2">
      <c r="A180" s="12" t="s">
        <v>170</v>
      </c>
      <c r="B180" s="12" t="s">
        <v>206</v>
      </c>
      <c r="C180" s="12" t="s">
        <v>214</v>
      </c>
      <c r="D180" s="13">
        <v>1.44</v>
      </c>
      <c r="E180" s="38"/>
      <c r="F180" s="47">
        <f t="shared" si="8"/>
        <v>220</v>
      </c>
      <c r="G180" s="43">
        <f t="shared" si="9"/>
        <v>0</v>
      </c>
      <c r="H180" s="41">
        <v>1</v>
      </c>
      <c r="I180" s="14">
        <f t="shared" si="10"/>
        <v>220</v>
      </c>
      <c r="J180" s="60">
        <f t="shared" si="11"/>
        <v>0</v>
      </c>
      <c r="K180" s="15">
        <v>4</v>
      </c>
      <c r="L180" s="10"/>
      <c r="M180" s="14">
        <v>246180.555555556</v>
      </c>
      <c r="N180" s="14">
        <v>354500</v>
      </c>
      <c r="O180" s="16">
        <v>195840</v>
      </c>
      <c r="P180" s="17">
        <v>1.81015114379085</v>
      </c>
      <c r="Q180" s="18">
        <v>60</v>
      </c>
      <c r="R180" s="10"/>
      <c r="S180" s="14">
        <v>273964.78472222202</v>
      </c>
      <c r="T180" s="14">
        <v>394509.29</v>
      </c>
      <c r="U180" s="16">
        <v>288000</v>
      </c>
      <c r="V180" s="17">
        <v>1.3698239236111101</v>
      </c>
      <c r="W180" s="18">
        <v>60</v>
      </c>
      <c r="X180" s="20">
        <v>72.2222222222222</v>
      </c>
      <c r="Y180" s="15">
        <v>104</v>
      </c>
      <c r="Z180" s="21">
        <v>57.6</v>
      </c>
      <c r="AA180" s="17">
        <v>1.80555555555556</v>
      </c>
      <c r="AB180" s="18">
        <v>40</v>
      </c>
      <c r="AC180" s="10"/>
      <c r="AD180" s="20">
        <v>11.1111111111111</v>
      </c>
      <c r="AE180" s="15">
        <v>16</v>
      </c>
      <c r="AF180" s="22">
        <v>23.04</v>
      </c>
      <c r="AG180" s="19">
        <v>0.69444444444444398</v>
      </c>
      <c r="AH180" s="14">
        <v>0</v>
      </c>
      <c r="AI180" s="20">
        <v>6.25</v>
      </c>
      <c r="AJ180" s="15">
        <v>9</v>
      </c>
      <c r="AK180" s="22">
        <v>23.04</v>
      </c>
      <c r="AL180" s="19">
        <v>0.390625</v>
      </c>
      <c r="AM180" s="14">
        <v>0</v>
      </c>
      <c r="AN180" s="10"/>
      <c r="AO180" s="20">
        <v>15.2777777777778</v>
      </c>
      <c r="AP180" s="15">
        <v>22</v>
      </c>
      <c r="AQ180" s="22">
        <v>23.04</v>
      </c>
      <c r="AR180" s="17">
        <v>0.95486111111111105</v>
      </c>
      <c r="AS180" s="18">
        <v>60</v>
      </c>
      <c r="AT180" s="10"/>
      <c r="AU180" s="20">
        <v>9.1666666666666696</v>
      </c>
      <c r="AV180" s="20">
        <v>13.2</v>
      </c>
      <c r="AW180" s="22">
        <v>23.04</v>
      </c>
      <c r="AX180" s="19">
        <v>0.57291666666666696</v>
      </c>
      <c r="AY180" s="14">
        <v>0</v>
      </c>
    </row>
    <row r="181" spans="1:51" s="11" customFormat="1" ht="21.4" customHeight="1" x14ac:dyDescent="0.2">
      <c r="A181" s="12" t="s">
        <v>170</v>
      </c>
      <c r="B181" s="12" t="s">
        <v>206</v>
      </c>
      <c r="C181" s="12" t="s">
        <v>215</v>
      </c>
      <c r="D181" s="13">
        <v>2.9</v>
      </c>
      <c r="E181" s="38"/>
      <c r="F181" s="47">
        <f t="shared" si="8"/>
        <v>180</v>
      </c>
      <c r="G181" s="43">
        <f t="shared" si="9"/>
        <v>0</v>
      </c>
      <c r="H181" s="41">
        <v>0.95</v>
      </c>
      <c r="I181" s="14">
        <f t="shared" si="10"/>
        <v>180</v>
      </c>
      <c r="J181" s="60">
        <f t="shared" si="11"/>
        <v>0</v>
      </c>
      <c r="K181" s="15">
        <v>3</v>
      </c>
      <c r="L181" s="10"/>
      <c r="M181" s="14">
        <v>152135.844827586</v>
      </c>
      <c r="N181" s="14">
        <v>441193.95</v>
      </c>
      <c r="O181" s="16">
        <v>394400</v>
      </c>
      <c r="P181" s="17">
        <v>1.1186459178499</v>
      </c>
      <c r="Q181" s="18">
        <v>60</v>
      </c>
      <c r="R181" s="10"/>
      <c r="S181" s="14">
        <v>180294.93793103501</v>
      </c>
      <c r="T181" s="14">
        <v>522855.32</v>
      </c>
      <c r="U181" s="16">
        <v>580000</v>
      </c>
      <c r="V181" s="19">
        <v>0.90147468965517297</v>
      </c>
      <c r="W181" s="14">
        <v>0</v>
      </c>
      <c r="X181" s="20">
        <v>16.2068965517241</v>
      </c>
      <c r="Y181" s="15">
        <v>47</v>
      </c>
      <c r="Z181" s="21">
        <v>116</v>
      </c>
      <c r="AA181" s="19">
        <v>0.40517241379310298</v>
      </c>
      <c r="AB181" s="14">
        <v>0</v>
      </c>
      <c r="AC181" s="10"/>
      <c r="AD181" s="20">
        <v>14.137931034482801</v>
      </c>
      <c r="AE181" s="15">
        <v>41</v>
      </c>
      <c r="AF181" s="22">
        <v>46.4</v>
      </c>
      <c r="AG181" s="17">
        <v>0.88362068965517204</v>
      </c>
      <c r="AH181" s="18">
        <v>60</v>
      </c>
      <c r="AI181" s="20">
        <v>7.9310344827586201</v>
      </c>
      <c r="AJ181" s="15">
        <v>23</v>
      </c>
      <c r="AK181" s="22">
        <v>46.4</v>
      </c>
      <c r="AL181" s="19">
        <v>0.49568965517241398</v>
      </c>
      <c r="AM181" s="14">
        <v>0</v>
      </c>
      <c r="AN181" s="10"/>
      <c r="AO181" s="20">
        <v>14.8275862068966</v>
      </c>
      <c r="AP181" s="15">
        <v>43</v>
      </c>
      <c r="AQ181" s="22">
        <v>46.4</v>
      </c>
      <c r="AR181" s="17">
        <v>0.92672413793103403</v>
      </c>
      <c r="AS181" s="18">
        <v>60</v>
      </c>
      <c r="AT181" s="10"/>
      <c r="AU181" s="20">
        <v>6.7586206896551699</v>
      </c>
      <c r="AV181" s="20">
        <v>19.600000000000001</v>
      </c>
      <c r="AW181" s="22">
        <v>46.4</v>
      </c>
      <c r="AX181" s="19">
        <v>0.42241379310344801</v>
      </c>
      <c r="AY181" s="14">
        <v>0</v>
      </c>
    </row>
    <row r="182" spans="1:51" s="11" customFormat="1" ht="21.4" customHeight="1" x14ac:dyDescent="0.2">
      <c r="A182" s="12" t="s">
        <v>170</v>
      </c>
      <c r="B182" s="12" t="s">
        <v>206</v>
      </c>
      <c r="C182" s="12" t="s">
        <v>216</v>
      </c>
      <c r="D182" s="13">
        <v>2.2400000000000002</v>
      </c>
      <c r="E182" s="38"/>
      <c r="F182" s="47">
        <f t="shared" si="8"/>
        <v>220</v>
      </c>
      <c r="G182" s="43">
        <f t="shared" si="9"/>
        <v>0</v>
      </c>
      <c r="H182" s="41">
        <v>0.9</v>
      </c>
      <c r="I182" s="14">
        <f t="shared" si="10"/>
        <v>220</v>
      </c>
      <c r="J182" s="60">
        <f t="shared" si="11"/>
        <v>0</v>
      </c>
      <c r="K182" s="15">
        <v>4</v>
      </c>
      <c r="L182" s="10"/>
      <c r="M182" s="14">
        <v>166116.07142857101</v>
      </c>
      <c r="N182" s="14">
        <v>372100</v>
      </c>
      <c r="O182" s="16">
        <v>304640</v>
      </c>
      <c r="P182" s="17">
        <v>1.22144170168067</v>
      </c>
      <c r="Q182" s="18">
        <v>60</v>
      </c>
      <c r="R182" s="10"/>
      <c r="S182" s="14">
        <v>320504.36607142899</v>
      </c>
      <c r="T182" s="14">
        <v>717929.78</v>
      </c>
      <c r="U182" s="16">
        <v>448000</v>
      </c>
      <c r="V182" s="17">
        <v>1.60252183035714</v>
      </c>
      <c r="W182" s="18">
        <v>60</v>
      </c>
      <c r="X182" s="20">
        <v>50</v>
      </c>
      <c r="Y182" s="15">
        <v>112</v>
      </c>
      <c r="Z182" s="21">
        <v>89.6</v>
      </c>
      <c r="AA182" s="17">
        <v>1.25</v>
      </c>
      <c r="AB182" s="18">
        <v>40</v>
      </c>
      <c r="AC182" s="10"/>
      <c r="AD182" s="20">
        <v>14.285714285714301</v>
      </c>
      <c r="AE182" s="15">
        <v>32</v>
      </c>
      <c r="AF182" s="22">
        <v>35.840000000000003</v>
      </c>
      <c r="AG182" s="17">
        <v>0.89285714285714302</v>
      </c>
      <c r="AH182" s="18">
        <v>60</v>
      </c>
      <c r="AI182" s="20">
        <v>9.8214285714285694</v>
      </c>
      <c r="AJ182" s="15">
        <v>22</v>
      </c>
      <c r="AK182" s="22">
        <v>35.840000000000003</v>
      </c>
      <c r="AL182" s="19">
        <v>0.61383928571428603</v>
      </c>
      <c r="AM182" s="14">
        <v>0</v>
      </c>
      <c r="AN182" s="10"/>
      <c r="AO182" s="20">
        <v>7.1428571428571397</v>
      </c>
      <c r="AP182" s="15">
        <v>16</v>
      </c>
      <c r="AQ182" s="22">
        <v>35.840000000000003</v>
      </c>
      <c r="AR182" s="19">
        <v>0.44642857142857101</v>
      </c>
      <c r="AS182" s="14">
        <v>0</v>
      </c>
      <c r="AT182" s="10"/>
      <c r="AU182" s="20">
        <v>11.4285714285714</v>
      </c>
      <c r="AV182" s="20">
        <v>25.6</v>
      </c>
      <c r="AW182" s="22">
        <v>35.840000000000003</v>
      </c>
      <c r="AX182" s="19">
        <v>0.71428571428571397</v>
      </c>
      <c r="AY182" s="14">
        <v>0</v>
      </c>
    </row>
    <row r="183" spans="1:51" s="11" customFormat="1" ht="21.4" customHeight="1" x14ac:dyDescent="0.2">
      <c r="A183" s="12" t="s">
        <v>170</v>
      </c>
      <c r="B183" s="12" t="s">
        <v>206</v>
      </c>
      <c r="C183" s="12" t="s">
        <v>217</v>
      </c>
      <c r="D183" s="13">
        <v>1.44</v>
      </c>
      <c r="E183" s="38"/>
      <c r="F183" s="47">
        <f t="shared" si="8"/>
        <v>180</v>
      </c>
      <c r="G183" s="43">
        <f t="shared" si="9"/>
        <v>0</v>
      </c>
      <c r="H183" s="41">
        <v>0.90909090909090906</v>
      </c>
      <c r="I183" s="14">
        <f t="shared" si="10"/>
        <v>180</v>
      </c>
      <c r="J183" s="60">
        <f t="shared" si="11"/>
        <v>0</v>
      </c>
      <c r="K183" s="15">
        <v>3</v>
      </c>
      <c r="L183" s="10"/>
      <c r="M183" s="14">
        <v>145972.22222222199</v>
      </c>
      <c r="N183" s="14">
        <v>210200</v>
      </c>
      <c r="O183" s="16">
        <v>195840</v>
      </c>
      <c r="P183" s="17">
        <v>1.07332516339869</v>
      </c>
      <c r="Q183" s="18">
        <v>60</v>
      </c>
      <c r="R183" s="10"/>
      <c r="S183" s="14">
        <v>65514.666666666701</v>
      </c>
      <c r="T183" s="14">
        <v>94341.119999999995</v>
      </c>
      <c r="U183" s="16">
        <v>288000</v>
      </c>
      <c r="V183" s="19">
        <v>0.32757333333333299</v>
      </c>
      <c r="W183" s="14">
        <v>0</v>
      </c>
      <c r="X183" s="20">
        <v>18.0555555555556</v>
      </c>
      <c r="Y183" s="15">
        <v>26</v>
      </c>
      <c r="Z183" s="21">
        <v>57.6</v>
      </c>
      <c r="AA183" s="19">
        <v>0.45138888888888901</v>
      </c>
      <c r="AB183" s="14">
        <v>0</v>
      </c>
      <c r="AC183" s="10"/>
      <c r="AD183" s="20">
        <v>12.5</v>
      </c>
      <c r="AE183" s="15">
        <v>18</v>
      </c>
      <c r="AF183" s="22">
        <v>23.04</v>
      </c>
      <c r="AG183" s="19">
        <v>0.78125</v>
      </c>
      <c r="AH183" s="14">
        <v>0</v>
      </c>
      <c r="AI183" s="20">
        <v>11.8055555555556</v>
      </c>
      <c r="AJ183" s="15">
        <v>17</v>
      </c>
      <c r="AK183" s="22">
        <v>23.04</v>
      </c>
      <c r="AL183" s="19">
        <v>0.73784722222222199</v>
      </c>
      <c r="AM183" s="14">
        <v>0</v>
      </c>
      <c r="AN183" s="10"/>
      <c r="AO183" s="20">
        <v>18.75</v>
      </c>
      <c r="AP183" s="15">
        <v>27</v>
      </c>
      <c r="AQ183" s="22">
        <v>23.04</v>
      </c>
      <c r="AR183" s="17">
        <v>1.171875</v>
      </c>
      <c r="AS183" s="18">
        <v>60</v>
      </c>
      <c r="AT183" s="10"/>
      <c r="AU183" s="20">
        <v>16.3888888888889</v>
      </c>
      <c r="AV183" s="20">
        <v>23.6</v>
      </c>
      <c r="AW183" s="22">
        <v>23.04</v>
      </c>
      <c r="AX183" s="17">
        <v>1.02430555555556</v>
      </c>
      <c r="AY183" s="18">
        <v>60</v>
      </c>
    </row>
    <row r="184" spans="1:51" s="11" customFormat="1" ht="21.4" customHeight="1" x14ac:dyDescent="0.2">
      <c r="A184" s="12" t="s">
        <v>170</v>
      </c>
      <c r="B184" s="12" t="s">
        <v>206</v>
      </c>
      <c r="C184" s="12" t="s">
        <v>218</v>
      </c>
      <c r="D184" s="13">
        <v>8.8800000000000008</v>
      </c>
      <c r="E184" s="38"/>
      <c r="F184" s="47">
        <f t="shared" si="8"/>
        <v>112</v>
      </c>
      <c r="G184" s="43">
        <f t="shared" si="9"/>
        <v>7.0338983050847514E-2</v>
      </c>
      <c r="H184" s="41">
        <v>0.77966101694915257</v>
      </c>
      <c r="I184" s="14">
        <f t="shared" si="10"/>
        <v>120</v>
      </c>
      <c r="J184" s="60">
        <f t="shared" si="11"/>
        <v>0</v>
      </c>
      <c r="K184" s="15">
        <v>2</v>
      </c>
      <c r="L184" s="10"/>
      <c r="M184" s="14">
        <v>123378.37837837799</v>
      </c>
      <c r="N184" s="14">
        <v>1095600</v>
      </c>
      <c r="O184" s="16">
        <v>1207680</v>
      </c>
      <c r="P184" s="19">
        <v>0.907193958664547</v>
      </c>
      <c r="Q184" s="14">
        <v>0</v>
      </c>
      <c r="R184" s="10"/>
      <c r="S184" s="14">
        <v>195936.56644144101</v>
      </c>
      <c r="T184" s="14">
        <v>1739916.71</v>
      </c>
      <c r="U184" s="16">
        <v>1776000</v>
      </c>
      <c r="V184" s="19">
        <v>0.97968283220720698</v>
      </c>
      <c r="W184" s="18">
        <v>60</v>
      </c>
      <c r="X184" s="20">
        <v>18.693693693693699</v>
      </c>
      <c r="Y184" s="15">
        <v>166</v>
      </c>
      <c r="Z184" s="21">
        <v>355.2</v>
      </c>
      <c r="AA184" s="19">
        <v>0.46734234234234201</v>
      </c>
      <c r="AB184" s="14">
        <v>0</v>
      </c>
      <c r="AC184" s="10"/>
      <c r="AD184" s="20">
        <v>9.7972972972973</v>
      </c>
      <c r="AE184" s="15">
        <v>87</v>
      </c>
      <c r="AF184" s="22">
        <v>142.08000000000001</v>
      </c>
      <c r="AG184" s="19">
        <v>0.61233108108108103</v>
      </c>
      <c r="AH184" s="14">
        <v>0</v>
      </c>
      <c r="AI184" s="20">
        <v>7.5450450450450397</v>
      </c>
      <c r="AJ184" s="15">
        <v>67</v>
      </c>
      <c r="AK184" s="22">
        <v>142.08000000000001</v>
      </c>
      <c r="AL184" s="19">
        <v>0.47156531531531498</v>
      </c>
      <c r="AM184" s="14">
        <v>0</v>
      </c>
      <c r="AN184" s="10"/>
      <c r="AO184" s="20">
        <v>14.301801801801799</v>
      </c>
      <c r="AP184" s="15">
        <v>127</v>
      </c>
      <c r="AQ184" s="22">
        <v>142.08000000000001</v>
      </c>
      <c r="AR184" s="17">
        <v>0.89386261261261302</v>
      </c>
      <c r="AS184" s="18">
        <v>60</v>
      </c>
      <c r="AT184" s="10"/>
      <c r="AU184" s="20">
        <v>7.2972972972973</v>
      </c>
      <c r="AV184" s="20">
        <v>64.8</v>
      </c>
      <c r="AW184" s="22">
        <v>142.08000000000001</v>
      </c>
      <c r="AX184" s="19">
        <v>0.45608108108108097</v>
      </c>
      <c r="AY184" s="14">
        <v>0</v>
      </c>
    </row>
    <row r="185" spans="1:51" s="11" customFormat="1" ht="21.4" customHeight="1" x14ac:dyDescent="0.2">
      <c r="A185" s="12" t="s">
        <v>170</v>
      </c>
      <c r="B185" s="12" t="s">
        <v>206</v>
      </c>
      <c r="C185" s="12" t="s">
        <v>219</v>
      </c>
      <c r="D185" s="13">
        <v>3.47</v>
      </c>
      <c r="E185" s="38"/>
      <c r="F185" s="47">
        <f t="shared" si="8"/>
        <v>100</v>
      </c>
      <c r="G185" s="43">
        <f t="shared" si="9"/>
        <v>0</v>
      </c>
      <c r="H185" s="41">
        <v>0.94444444444444442</v>
      </c>
      <c r="I185" s="14">
        <f t="shared" si="10"/>
        <v>100</v>
      </c>
      <c r="J185" s="60">
        <f t="shared" si="11"/>
        <v>0</v>
      </c>
      <c r="K185" s="15">
        <v>2</v>
      </c>
      <c r="L185" s="10"/>
      <c r="M185" s="14">
        <v>96550.720461095101</v>
      </c>
      <c r="N185" s="14">
        <v>335031</v>
      </c>
      <c r="O185" s="16">
        <v>471920</v>
      </c>
      <c r="P185" s="19">
        <v>0.709931768096288</v>
      </c>
      <c r="Q185" s="14">
        <v>0</v>
      </c>
      <c r="R185" s="10"/>
      <c r="S185" s="14">
        <v>450390.53602305503</v>
      </c>
      <c r="T185" s="14">
        <v>1562855.16</v>
      </c>
      <c r="U185" s="16">
        <v>694000</v>
      </c>
      <c r="V185" s="17">
        <v>2.2519526801152701</v>
      </c>
      <c r="W185" s="18">
        <v>60</v>
      </c>
      <c r="X185" s="20">
        <v>40.345821325648402</v>
      </c>
      <c r="Y185" s="15">
        <v>140</v>
      </c>
      <c r="Z185" s="21">
        <v>138.80000000000001</v>
      </c>
      <c r="AA185" s="17">
        <v>1.0086455331412101</v>
      </c>
      <c r="AB185" s="18">
        <v>40</v>
      </c>
      <c r="AC185" s="10"/>
      <c r="AD185" s="20">
        <v>7.4927953890489896</v>
      </c>
      <c r="AE185" s="15">
        <v>26</v>
      </c>
      <c r="AF185" s="22">
        <v>55.52</v>
      </c>
      <c r="AG185" s="19">
        <v>0.46829971181556201</v>
      </c>
      <c r="AH185" s="14">
        <v>0</v>
      </c>
      <c r="AI185" s="20">
        <v>5.1873198847262199</v>
      </c>
      <c r="AJ185" s="15">
        <v>18</v>
      </c>
      <c r="AK185" s="22">
        <v>55.52</v>
      </c>
      <c r="AL185" s="19">
        <v>0.32420749279538902</v>
      </c>
      <c r="AM185" s="14">
        <v>0</v>
      </c>
      <c r="AN185" s="10"/>
      <c r="AO185" s="20">
        <v>10.951008645533101</v>
      </c>
      <c r="AP185" s="15">
        <v>38</v>
      </c>
      <c r="AQ185" s="22">
        <v>55.52</v>
      </c>
      <c r="AR185" s="19">
        <v>0.68443804034582101</v>
      </c>
      <c r="AS185" s="14">
        <v>0</v>
      </c>
      <c r="AT185" s="10"/>
      <c r="AU185" s="20">
        <v>4.72622478386167</v>
      </c>
      <c r="AV185" s="20">
        <v>16.399999999999999</v>
      </c>
      <c r="AW185" s="22">
        <v>55.52</v>
      </c>
      <c r="AX185" s="19">
        <v>0.29538904899135399</v>
      </c>
      <c r="AY185" s="14">
        <v>0</v>
      </c>
    </row>
    <row r="186" spans="1:51" s="11" customFormat="1" ht="21.4" customHeight="1" x14ac:dyDescent="0.2">
      <c r="A186" s="12" t="s">
        <v>170</v>
      </c>
      <c r="B186" s="12" t="s">
        <v>206</v>
      </c>
      <c r="C186" s="12" t="s">
        <v>220</v>
      </c>
      <c r="D186" s="13">
        <v>2.56</v>
      </c>
      <c r="E186" s="38"/>
      <c r="F186" s="47">
        <f t="shared" si="8"/>
        <v>0</v>
      </c>
      <c r="G186" s="43">
        <f t="shared" si="9"/>
        <v>0</v>
      </c>
      <c r="H186" s="41">
        <v>0.875</v>
      </c>
      <c r="I186" s="14">
        <f t="shared" si="10"/>
        <v>0</v>
      </c>
      <c r="J186" s="60">
        <f t="shared" si="11"/>
        <v>0</v>
      </c>
      <c r="K186" s="15">
        <v>0</v>
      </c>
      <c r="L186" s="10"/>
      <c r="M186" s="14">
        <v>100000</v>
      </c>
      <c r="N186" s="14">
        <v>256000</v>
      </c>
      <c r="O186" s="16">
        <v>348160</v>
      </c>
      <c r="P186" s="19">
        <v>0.73529411764705899</v>
      </c>
      <c r="Q186" s="14">
        <v>0</v>
      </c>
      <c r="R186" s="10"/>
      <c r="S186" s="14">
        <v>107452.28125</v>
      </c>
      <c r="T186" s="14">
        <v>275077.84000000003</v>
      </c>
      <c r="U186" s="16">
        <v>512000</v>
      </c>
      <c r="V186" s="19">
        <v>0.53726140624999996</v>
      </c>
      <c r="W186" s="14">
        <v>0</v>
      </c>
      <c r="X186" s="20">
        <v>19.140625</v>
      </c>
      <c r="Y186" s="15">
        <v>49</v>
      </c>
      <c r="Z186" s="21">
        <v>102.4</v>
      </c>
      <c r="AA186" s="19">
        <v>0.478515625</v>
      </c>
      <c r="AB186" s="14">
        <v>0</v>
      </c>
      <c r="AC186" s="10"/>
      <c r="AD186" s="20">
        <v>10.15625</v>
      </c>
      <c r="AE186" s="15">
        <v>26</v>
      </c>
      <c r="AF186" s="22">
        <v>40.96</v>
      </c>
      <c r="AG186" s="19">
        <v>0.634765625</v>
      </c>
      <c r="AH186" s="14">
        <v>0</v>
      </c>
      <c r="AI186" s="20">
        <v>6.640625</v>
      </c>
      <c r="AJ186" s="15">
        <v>17</v>
      </c>
      <c r="AK186" s="22">
        <v>40.96</v>
      </c>
      <c r="AL186" s="19">
        <v>0.4150390625</v>
      </c>
      <c r="AM186" s="14">
        <v>0</v>
      </c>
      <c r="AN186" s="10"/>
      <c r="AO186" s="20">
        <v>9.375</v>
      </c>
      <c r="AP186" s="15">
        <v>24</v>
      </c>
      <c r="AQ186" s="22">
        <v>40.96</v>
      </c>
      <c r="AR186" s="19">
        <v>0.5859375</v>
      </c>
      <c r="AS186" s="14">
        <v>0</v>
      </c>
      <c r="AT186" s="10"/>
      <c r="AU186" s="20">
        <v>4.6875</v>
      </c>
      <c r="AV186" s="20">
        <v>12</v>
      </c>
      <c r="AW186" s="22">
        <v>40.96</v>
      </c>
      <c r="AX186" s="19">
        <v>0.29296875</v>
      </c>
      <c r="AY186" s="14">
        <v>0</v>
      </c>
    </row>
    <row r="187" spans="1:51" s="11" customFormat="1" ht="21.4" customHeight="1" x14ac:dyDescent="0.2">
      <c r="A187" s="12" t="s">
        <v>221</v>
      </c>
      <c r="B187" s="12" t="s">
        <v>222</v>
      </c>
      <c r="C187" s="12" t="s">
        <v>223</v>
      </c>
      <c r="D187" s="13">
        <v>2.4700000000000002</v>
      </c>
      <c r="E187" s="38"/>
      <c r="F187" s="47">
        <f t="shared" si="8"/>
        <v>47</v>
      </c>
      <c r="G187" s="43">
        <f t="shared" si="9"/>
        <v>0.22500000000000009</v>
      </c>
      <c r="H187" s="41">
        <v>0.625</v>
      </c>
      <c r="I187" s="14">
        <f t="shared" si="10"/>
        <v>60</v>
      </c>
      <c r="J187" s="60">
        <f t="shared" si="11"/>
        <v>0</v>
      </c>
      <c r="K187" s="15">
        <v>1</v>
      </c>
      <c r="L187" s="10"/>
      <c r="M187" s="14">
        <v>95799.595141700396</v>
      </c>
      <c r="N187" s="14">
        <v>236625</v>
      </c>
      <c r="O187" s="16">
        <v>335920</v>
      </c>
      <c r="P187" s="19">
        <v>0.70440878780662097</v>
      </c>
      <c r="Q187" s="14">
        <v>0</v>
      </c>
      <c r="R187" s="10"/>
      <c r="S187" s="14">
        <v>258018.76518218601</v>
      </c>
      <c r="T187" s="14">
        <v>637306.35</v>
      </c>
      <c r="U187" s="16">
        <v>494000</v>
      </c>
      <c r="V187" s="17">
        <v>1.29009382591093</v>
      </c>
      <c r="W187" s="18">
        <v>60</v>
      </c>
      <c r="X187" s="20">
        <v>23.076923076923102</v>
      </c>
      <c r="Y187" s="15">
        <v>57</v>
      </c>
      <c r="Z187" s="21">
        <v>98.8</v>
      </c>
      <c r="AA187" s="19">
        <v>0.57692307692307698</v>
      </c>
      <c r="AB187" s="14">
        <v>0</v>
      </c>
      <c r="AC187" s="10"/>
      <c r="AD187" s="20">
        <v>11.7408906882591</v>
      </c>
      <c r="AE187" s="15">
        <v>29</v>
      </c>
      <c r="AF187" s="22">
        <v>39.520000000000003</v>
      </c>
      <c r="AG187" s="19">
        <v>0.73380566801619396</v>
      </c>
      <c r="AH187" s="14">
        <v>0</v>
      </c>
      <c r="AI187" s="20">
        <v>0.40485829959514202</v>
      </c>
      <c r="AJ187" s="15">
        <v>1</v>
      </c>
      <c r="AK187" s="22">
        <v>39.520000000000003</v>
      </c>
      <c r="AL187" s="19">
        <v>2.5303643724696401E-2</v>
      </c>
      <c r="AM187" s="14">
        <v>0</v>
      </c>
      <c r="AN187" s="10"/>
      <c r="AO187" s="20">
        <v>9.7165991902834001</v>
      </c>
      <c r="AP187" s="15">
        <v>24</v>
      </c>
      <c r="AQ187" s="22">
        <v>39.520000000000003</v>
      </c>
      <c r="AR187" s="19">
        <v>0.60728744939271295</v>
      </c>
      <c r="AS187" s="14">
        <v>0</v>
      </c>
      <c r="AT187" s="10"/>
      <c r="AU187" s="20">
        <v>3.0769230769230802</v>
      </c>
      <c r="AV187" s="20">
        <v>7.6</v>
      </c>
      <c r="AW187" s="22">
        <v>39.520000000000003</v>
      </c>
      <c r="AX187" s="19">
        <v>0.19230769230769201</v>
      </c>
      <c r="AY187" s="14">
        <v>0</v>
      </c>
    </row>
    <row r="188" spans="1:51" s="11" customFormat="1" ht="21.4" customHeight="1" x14ac:dyDescent="0.2">
      <c r="A188" s="12" t="s">
        <v>221</v>
      </c>
      <c r="B188" s="12" t="s">
        <v>222</v>
      </c>
      <c r="C188" s="12" t="s">
        <v>224</v>
      </c>
      <c r="D188" s="13">
        <v>3.11</v>
      </c>
      <c r="E188" s="38"/>
      <c r="F188" s="47">
        <f t="shared" si="8"/>
        <v>120</v>
      </c>
      <c r="G188" s="43">
        <f t="shared" si="9"/>
        <v>0</v>
      </c>
      <c r="H188" s="41">
        <v>0.80952380952380953</v>
      </c>
      <c r="I188" s="14">
        <f t="shared" si="10"/>
        <v>120</v>
      </c>
      <c r="J188" s="60">
        <f t="shared" si="11"/>
        <v>0</v>
      </c>
      <c r="K188" s="15">
        <v>2</v>
      </c>
      <c r="L188" s="10"/>
      <c r="M188" s="14">
        <v>191961.41479099699</v>
      </c>
      <c r="N188" s="14">
        <v>597000</v>
      </c>
      <c r="O188" s="16">
        <v>422960</v>
      </c>
      <c r="P188" s="17">
        <v>1.4114809911102699</v>
      </c>
      <c r="Q188" s="18">
        <v>60</v>
      </c>
      <c r="R188" s="10"/>
      <c r="S188" s="14">
        <v>69607.418006430904</v>
      </c>
      <c r="T188" s="14">
        <v>216479.07</v>
      </c>
      <c r="U188" s="16">
        <v>622000</v>
      </c>
      <c r="V188" s="19">
        <v>0.348037090032154</v>
      </c>
      <c r="W188" s="14">
        <v>0</v>
      </c>
      <c r="X188" s="20">
        <v>14.4694533762058</v>
      </c>
      <c r="Y188" s="15">
        <v>45</v>
      </c>
      <c r="Z188" s="21">
        <v>124.4</v>
      </c>
      <c r="AA188" s="19">
        <v>0.36173633440514502</v>
      </c>
      <c r="AB188" s="14">
        <v>0</v>
      </c>
      <c r="AC188" s="10"/>
      <c r="AD188" s="20">
        <v>9.9678456591639897</v>
      </c>
      <c r="AE188" s="15">
        <v>31</v>
      </c>
      <c r="AF188" s="22">
        <v>49.76</v>
      </c>
      <c r="AG188" s="19">
        <v>0.62299035369774902</v>
      </c>
      <c r="AH188" s="14">
        <v>0</v>
      </c>
      <c r="AI188" s="20">
        <v>0.96463022508038598</v>
      </c>
      <c r="AJ188" s="15">
        <v>3</v>
      </c>
      <c r="AK188" s="22">
        <v>49.76</v>
      </c>
      <c r="AL188" s="19">
        <v>6.0289389067524103E-2</v>
      </c>
      <c r="AM188" s="14">
        <v>0</v>
      </c>
      <c r="AN188" s="10"/>
      <c r="AO188" s="20">
        <v>15.112540192926</v>
      </c>
      <c r="AP188" s="15">
        <v>47</v>
      </c>
      <c r="AQ188" s="22">
        <v>49.76</v>
      </c>
      <c r="AR188" s="17">
        <v>0.94453376205787798</v>
      </c>
      <c r="AS188" s="18">
        <v>60</v>
      </c>
      <c r="AT188" s="10"/>
      <c r="AU188" s="20">
        <v>5.7877813504823097</v>
      </c>
      <c r="AV188" s="20">
        <v>18</v>
      </c>
      <c r="AW188" s="22">
        <v>49.76</v>
      </c>
      <c r="AX188" s="19">
        <v>0.36173633440514502</v>
      </c>
      <c r="AY188" s="14">
        <v>0</v>
      </c>
    </row>
    <row r="189" spans="1:51" s="11" customFormat="1" ht="21.4" customHeight="1" x14ac:dyDescent="0.2">
      <c r="A189" s="12" t="s">
        <v>221</v>
      </c>
      <c r="B189" s="12" t="s">
        <v>222</v>
      </c>
      <c r="C189" s="12" t="s">
        <v>225</v>
      </c>
      <c r="D189" s="13">
        <v>2.4700000000000002</v>
      </c>
      <c r="E189" s="38"/>
      <c r="F189" s="47">
        <f t="shared" si="8"/>
        <v>60</v>
      </c>
      <c r="G189" s="43">
        <f t="shared" si="9"/>
        <v>0</v>
      </c>
      <c r="H189" s="41">
        <v>0.82352941176470584</v>
      </c>
      <c r="I189" s="14">
        <f t="shared" si="10"/>
        <v>60</v>
      </c>
      <c r="J189" s="60">
        <f t="shared" si="11"/>
        <v>0</v>
      </c>
      <c r="K189" s="15">
        <v>1</v>
      </c>
      <c r="L189" s="10"/>
      <c r="M189" s="14">
        <v>243825.910931174</v>
      </c>
      <c r="N189" s="14">
        <v>602250</v>
      </c>
      <c r="O189" s="16">
        <v>335920</v>
      </c>
      <c r="P189" s="17">
        <v>1.7928375803762799</v>
      </c>
      <c r="Q189" s="18">
        <v>60</v>
      </c>
      <c r="R189" s="10"/>
      <c r="S189" s="14">
        <v>53151.1133603239</v>
      </c>
      <c r="T189" s="14">
        <v>131283.25</v>
      </c>
      <c r="U189" s="16">
        <v>494000</v>
      </c>
      <c r="V189" s="19">
        <v>0.26575556680161899</v>
      </c>
      <c r="W189" s="14">
        <v>0</v>
      </c>
      <c r="X189" s="20">
        <v>6.8825910931174104</v>
      </c>
      <c r="Y189" s="15">
        <v>17</v>
      </c>
      <c r="Z189" s="21">
        <v>98.8</v>
      </c>
      <c r="AA189" s="19">
        <v>0.17206477732793499</v>
      </c>
      <c r="AB189" s="14">
        <v>0</v>
      </c>
      <c r="AC189" s="10"/>
      <c r="AD189" s="20">
        <v>8.0971659919028305</v>
      </c>
      <c r="AE189" s="15">
        <v>20</v>
      </c>
      <c r="AF189" s="22">
        <v>39.520000000000003</v>
      </c>
      <c r="AG189" s="19">
        <v>0.50607287449392702</v>
      </c>
      <c r="AH189" s="14">
        <v>0</v>
      </c>
      <c r="AI189" s="20">
        <v>2.42914979757085</v>
      </c>
      <c r="AJ189" s="15">
        <v>6</v>
      </c>
      <c r="AK189" s="22">
        <v>39.520000000000003</v>
      </c>
      <c r="AL189" s="19">
        <v>0.15182186234817799</v>
      </c>
      <c r="AM189" s="14">
        <v>0</v>
      </c>
      <c r="AN189" s="10"/>
      <c r="AO189" s="20">
        <v>11.7408906882591</v>
      </c>
      <c r="AP189" s="15">
        <v>29</v>
      </c>
      <c r="AQ189" s="22">
        <v>39.520000000000003</v>
      </c>
      <c r="AR189" s="19">
        <v>0.73380566801619396</v>
      </c>
      <c r="AS189" s="14">
        <v>0</v>
      </c>
      <c r="AT189" s="10"/>
      <c r="AU189" s="20">
        <v>6.4777327935222697</v>
      </c>
      <c r="AV189" s="20">
        <v>16</v>
      </c>
      <c r="AW189" s="22">
        <v>39.520000000000003</v>
      </c>
      <c r="AX189" s="19">
        <v>0.40485829959514202</v>
      </c>
      <c r="AY189" s="14">
        <v>0</v>
      </c>
    </row>
    <row r="190" spans="1:51" s="11" customFormat="1" ht="21.4" customHeight="1" x14ac:dyDescent="0.2">
      <c r="A190" s="12" t="s">
        <v>221</v>
      </c>
      <c r="B190" s="12" t="s">
        <v>222</v>
      </c>
      <c r="C190" s="12" t="s">
        <v>226</v>
      </c>
      <c r="D190" s="13">
        <v>3.27</v>
      </c>
      <c r="E190" s="38"/>
      <c r="F190" s="47">
        <f t="shared" si="8"/>
        <v>120</v>
      </c>
      <c r="G190" s="43">
        <f t="shared" si="9"/>
        <v>0</v>
      </c>
      <c r="H190" s="41">
        <v>0.9</v>
      </c>
      <c r="I190" s="14">
        <f t="shared" si="10"/>
        <v>120</v>
      </c>
      <c r="J190" s="60">
        <f t="shared" si="11"/>
        <v>0</v>
      </c>
      <c r="K190" s="15">
        <v>2</v>
      </c>
      <c r="L190" s="10"/>
      <c r="M190" s="14">
        <v>52660.550458715603</v>
      </c>
      <c r="N190" s="14">
        <v>172200</v>
      </c>
      <c r="O190" s="16">
        <v>444720</v>
      </c>
      <c r="P190" s="19">
        <v>0.387209929843497</v>
      </c>
      <c r="Q190" s="14">
        <v>0</v>
      </c>
      <c r="R190" s="10"/>
      <c r="S190" s="14">
        <v>86823.899082568794</v>
      </c>
      <c r="T190" s="14">
        <v>283914.15000000002</v>
      </c>
      <c r="U190" s="16">
        <v>654000</v>
      </c>
      <c r="V190" s="19">
        <v>0.434119495412844</v>
      </c>
      <c r="W190" s="14">
        <v>0</v>
      </c>
      <c r="X190" s="20">
        <v>18.042813455657502</v>
      </c>
      <c r="Y190" s="15">
        <v>59</v>
      </c>
      <c r="Z190" s="21">
        <v>130.80000000000001</v>
      </c>
      <c r="AA190" s="19">
        <v>0.45107033639143701</v>
      </c>
      <c r="AB190" s="14">
        <v>0</v>
      </c>
      <c r="AC190" s="10"/>
      <c r="AD190" s="20">
        <v>14.9847094801223</v>
      </c>
      <c r="AE190" s="15">
        <v>49</v>
      </c>
      <c r="AF190" s="22">
        <v>52.32</v>
      </c>
      <c r="AG190" s="17">
        <v>0.93654434250764496</v>
      </c>
      <c r="AH190" s="18">
        <v>60</v>
      </c>
      <c r="AI190" s="20">
        <v>1.8348623853210999</v>
      </c>
      <c r="AJ190" s="15">
        <v>6</v>
      </c>
      <c r="AK190" s="22">
        <v>52.32</v>
      </c>
      <c r="AL190" s="19">
        <v>0.11467889908256899</v>
      </c>
      <c r="AM190" s="14">
        <v>0</v>
      </c>
      <c r="AN190" s="10"/>
      <c r="AO190" s="20">
        <v>13.4556574923547</v>
      </c>
      <c r="AP190" s="15">
        <v>44</v>
      </c>
      <c r="AQ190" s="22">
        <v>52.32</v>
      </c>
      <c r="AR190" s="17">
        <v>0.84097859327217095</v>
      </c>
      <c r="AS190" s="18">
        <v>60</v>
      </c>
      <c r="AT190" s="10"/>
      <c r="AU190" s="20">
        <v>3.1804281345565699</v>
      </c>
      <c r="AV190" s="20">
        <v>10.4</v>
      </c>
      <c r="AW190" s="22">
        <v>52.32</v>
      </c>
      <c r="AX190" s="19">
        <v>0.19877675840978601</v>
      </c>
      <c r="AY190" s="14">
        <v>0</v>
      </c>
    </row>
    <row r="191" spans="1:51" s="11" customFormat="1" ht="21.4" customHeight="1" x14ac:dyDescent="0.2">
      <c r="A191" s="12" t="s">
        <v>221</v>
      </c>
      <c r="B191" s="12" t="s">
        <v>222</v>
      </c>
      <c r="C191" s="12" t="s">
        <v>227</v>
      </c>
      <c r="D191" s="13">
        <v>2.83</v>
      </c>
      <c r="E191" s="38"/>
      <c r="F191" s="47">
        <f t="shared" si="8"/>
        <v>60</v>
      </c>
      <c r="G191" s="43">
        <f t="shared" si="9"/>
        <v>0</v>
      </c>
      <c r="H191" s="41">
        <v>0.8</v>
      </c>
      <c r="I191" s="14">
        <f t="shared" si="10"/>
        <v>60</v>
      </c>
      <c r="J191" s="60">
        <f t="shared" si="11"/>
        <v>0</v>
      </c>
      <c r="K191" s="15">
        <v>1</v>
      </c>
      <c r="L191" s="10"/>
      <c r="M191" s="14">
        <v>175353.35689045899</v>
      </c>
      <c r="N191" s="14">
        <v>496250</v>
      </c>
      <c r="O191" s="16">
        <v>384880</v>
      </c>
      <c r="P191" s="17">
        <v>1.2893629183122</v>
      </c>
      <c r="Q191" s="18">
        <v>60</v>
      </c>
      <c r="R191" s="10"/>
      <c r="S191" s="14">
        <v>89536.689045936393</v>
      </c>
      <c r="T191" s="14">
        <v>253388.83</v>
      </c>
      <c r="U191" s="16">
        <v>566000</v>
      </c>
      <c r="V191" s="19">
        <v>0.44768344522968201</v>
      </c>
      <c r="W191" s="14">
        <v>0</v>
      </c>
      <c r="X191" s="20">
        <v>21.2014134275618</v>
      </c>
      <c r="Y191" s="15">
        <v>60</v>
      </c>
      <c r="Z191" s="21">
        <v>113.2</v>
      </c>
      <c r="AA191" s="19">
        <v>0.53003533568904604</v>
      </c>
      <c r="AB191" s="14">
        <v>0</v>
      </c>
      <c r="AC191" s="10"/>
      <c r="AD191" s="20">
        <v>6.3604240282685502</v>
      </c>
      <c r="AE191" s="15">
        <v>18</v>
      </c>
      <c r="AF191" s="22">
        <v>45.28</v>
      </c>
      <c r="AG191" s="19">
        <v>0.397526501766784</v>
      </c>
      <c r="AH191" s="14">
        <v>0</v>
      </c>
      <c r="AI191" s="20">
        <v>1.4134275618374601</v>
      </c>
      <c r="AJ191" s="15">
        <v>4</v>
      </c>
      <c r="AK191" s="22">
        <v>45.28</v>
      </c>
      <c r="AL191" s="19">
        <v>8.8339222614841006E-2</v>
      </c>
      <c r="AM191" s="14">
        <v>0</v>
      </c>
      <c r="AN191" s="10"/>
      <c r="AO191" s="20">
        <v>9.5406360424028307</v>
      </c>
      <c r="AP191" s="15">
        <v>27</v>
      </c>
      <c r="AQ191" s="22">
        <v>45.28</v>
      </c>
      <c r="AR191" s="19">
        <v>0.59628975265017703</v>
      </c>
      <c r="AS191" s="14">
        <v>0</v>
      </c>
      <c r="AT191" s="10"/>
      <c r="AU191" s="20">
        <v>10.176678445229699</v>
      </c>
      <c r="AV191" s="20">
        <v>28.8</v>
      </c>
      <c r="AW191" s="22">
        <v>45.28</v>
      </c>
      <c r="AX191" s="19">
        <v>0.63604240282685498</v>
      </c>
      <c r="AY191" s="14">
        <v>0</v>
      </c>
    </row>
    <row r="192" spans="1:51" s="11" customFormat="1" ht="21.4" customHeight="1" x14ac:dyDescent="0.2">
      <c r="A192" s="12" t="s">
        <v>221</v>
      </c>
      <c r="B192" s="12" t="s">
        <v>222</v>
      </c>
      <c r="C192" s="12" t="s">
        <v>228</v>
      </c>
      <c r="D192" s="13">
        <v>3.21</v>
      </c>
      <c r="E192" s="38"/>
      <c r="F192" s="47">
        <f t="shared" si="8"/>
        <v>51</v>
      </c>
      <c r="G192" s="43">
        <f t="shared" si="9"/>
        <v>0.1657894736842106</v>
      </c>
      <c r="H192" s="41">
        <v>0.68421052631578949</v>
      </c>
      <c r="I192" s="14">
        <f t="shared" si="10"/>
        <v>60</v>
      </c>
      <c r="J192" s="60">
        <f t="shared" si="11"/>
        <v>0</v>
      </c>
      <c r="K192" s="15">
        <v>1</v>
      </c>
      <c r="L192" s="10"/>
      <c r="M192" s="14">
        <v>190093.45794392499</v>
      </c>
      <c r="N192" s="14">
        <v>610200</v>
      </c>
      <c r="O192" s="16">
        <v>436560</v>
      </c>
      <c r="P192" s="17">
        <v>1.39774601429357</v>
      </c>
      <c r="Q192" s="18">
        <v>60</v>
      </c>
      <c r="R192" s="10"/>
      <c r="S192" s="14">
        <v>155449.87227414301</v>
      </c>
      <c r="T192" s="14">
        <v>498994.09</v>
      </c>
      <c r="U192" s="16">
        <v>642000</v>
      </c>
      <c r="V192" s="19">
        <v>0.77724936137071698</v>
      </c>
      <c r="W192" s="14">
        <v>0</v>
      </c>
      <c r="X192" s="20">
        <v>16.822429906542101</v>
      </c>
      <c r="Y192" s="15">
        <v>54</v>
      </c>
      <c r="Z192" s="21">
        <v>128.4</v>
      </c>
      <c r="AA192" s="19">
        <v>0.420560747663551</v>
      </c>
      <c r="AB192" s="14">
        <v>0</v>
      </c>
      <c r="AC192" s="10"/>
      <c r="AD192" s="20">
        <v>8.4112149532710294</v>
      </c>
      <c r="AE192" s="15">
        <v>27</v>
      </c>
      <c r="AF192" s="22">
        <v>51.36</v>
      </c>
      <c r="AG192" s="19">
        <v>0.52570093457943901</v>
      </c>
      <c r="AH192" s="14">
        <v>0</v>
      </c>
      <c r="AI192" s="20">
        <v>5.9190031152648004</v>
      </c>
      <c r="AJ192" s="15">
        <v>19</v>
      </c>
      <c r="AK192" s="22">
        <v>51.36</v>
      </c>
      <c r="AL192" s="19">
        <v>0.36993769470405002</v>
      </c>
      <c r="AM192" s="14">
        <v>0</v>
      </c>
      <c r="AN192" s="10"/>
      <c r="AO192" s="20">
        <v>9.9688473520249197</v>
      </c>
      <c r="AP192" s="15">
        <v>32</v>
      </c>
      <c r="AQ192" s="22">
        <v>51.36</v>
      </c>
      <c r="AR192" s="19">
        <v>0.62305295950155803</v>
      </c>
      <c r="AS192" s="14">
        <v>0</v>
      </c>
      <c r="AT192" s="10"/>
      <c r="AU192" s="20">
        <v>4.2367601246105897</v>
      </c>
      <c r="AV192" s="20">
        <v>13.6</v>
      </c>
      <c r="AW192" s="22">
        <v>51.36</v>
      </c>
      <c r="AX192" s="19">
        <v>0.26479750778816202</v>
      </c>
      <c r="AY192" s="14">
        <v>0</v>
      </c>
    </row>
    <row r="193" spans="1:51" s="11" customFormat="1" ht="21.4" customHeight="1" x14ac:dyDescent="0.2">
      <c r="A193" s="12" t="s">
        <v>221</v>
      </c>
      <c r="B193" s="12" t="s">
        <v>222</v>
      </c>
      <c r="C193" s="12" t="s">
        <v>229</v>
      </c>
      <c r="D193" s="13">
        <v>3.71</v>
      </c>
      <c r="E193" s="38"/>
      <c r="F193" s="47">
        <f t="shared" si="8"/>
        <v>0</v>
      </c>
      <c r="G193" s="43">
        <f t="shared" si="9"/>
        <v>6.7391304347826142E-2</v>
      </c>
      <c r="H193" s="41">
        <v>0.78260869565217395</v>
      </c>
      <c r="I193" s="14">
        <f t="shared" si="10"/>
        <v>0</v>
      </c>
      <c r="J193" s="60">
        <f t="shared" si="11"/>
        <v>0</v>
      </c>
      <c r="K193" s="15">
        <v>0</v>
      </c>
      <c r="L193" s="10"/>
      <c r="M193" s="14">
        <v>95215.633423180596</v>
      </c>
      <c r="N193" s="14">
        <v>353250</v>
      </c>
      <c r="O193" s="16">
        <v>504560</v>
      </c>
      <c r="P193" s="19">
        <v>0.70011495164103399</v>
      </c>
      <c r="Q193" s="14">
        <v>0</v>
      </c>
      <c r="R193" s="10"/>
      <c r="S193" s="14">
        <v>177010.39353099701</v>
      </c>
      <c r="T193" s="14">
        <v>656708.56000000006</v>
      </c>
      <c r="U193" s="16">
        <v>742000</v>
      </c>
      <c r="V193" s="19">
        <v>0.88505196765498595</v>
      </c>
      <c r="W193" s="14">
        <v>0</v>
      </c>
      <c r="X193" s="20">
        <v>22.911051212937998</v>
      </c>
      <c r="Y193" s="15">
        <v>85</v>
      </c>
      <c r="Z193" s="21">
        <v>148.4</v>
      </c>
      <c r="AA193" s="19">
        <v>0.57277628032344996</v>
      </c>
      <c r="AB193" s="14">
        <v>0</v>
      </c>
      <c r="AC193" s="10"/>
      <c r="AD193" s="20">
        <v>5.3908355795148202</v>
      </c>
      <c r="AE193" s="15">
        <v>20</v>
      </c>
      <c r="AF193" s="22">
        <v>59.36</v>
      </c>
      <c r="AG193" s="19">
        <v>0.33692722371967698</v>
      </c>
      <c r="AH193" s="14">
        <v>0</v>
      </c>
      <c r="AI193" s="20">
        <v>1.88679245283019</v>
      </c>
      <c r="AJ193" s="15">
        <v>7</v>
      </c>
      <c r="AK193" s="22">
        <v>59.36</v>
      </c>
      <c r="AL193" s="19">
        <v>0.117924528301887</v>
      </c>
      <c r="AM193" s="14">
        <v>0</v>
      </c>
      <c r="AN193" s="10"/>
      <c r="AO193" s="20">
        <v>8.6253369272237208</v>
      </c>
      <c r="AP193" s="15">
        <v>32</v>
      </c>
      <c r="AQ193" s="22">
        <v>59.36</v>
      </c>
      <c r="AR193" s="19">
        <v>0.539083557951482</v>
      </c>
      <c r="AS193" s="14">
        <v>0</v>
      </c>
      <c r="AT193" s="10"/>
      <c r="AU193" s="20">
        <v>2.9110512129380099</v>
      </c>
      <c r="AV193" s="20">
        <v>10.8</v>
      </c>
      <c r="AW193" s="22">
        <v>59.36</v>
      </c>
      <c r="AX193" s="19">
        <v>0.18194070080862501</v>
      </c>
      <c r="AY193" s="14">
        <v>0</v>
      </c>
    </row>
    <row r="194" spans="1:51" s="11" customFormat="1" ht="21.4" customHeight="1" x14ac:dyDescent="0.2">
      <c r="A194" s="12" t="s">
        <v>221</v>
      </c>
      <c r="B194" s="12" t="s">
        <v>222</v>
      </c>
      <c r="C194" s="12" t="s">
        <v>230</v>
      </c>
      <c r="D194" s="13">
        <v>2.58</v>
      </c>
      <c r="E194" s="38"/>
      <c r="F194" s="47">
        <f t="shared" si="8"/>
        <v>120</v>
      </c>
      <c r="G194" s="43">
        <f t="shared" si="9"/>
        <v>0</v>
      </c>
      <c r="H194" s="41">
        <v>0.81818181818181823</v>
      </c>
      <c r="I194" s="14">
        <f t="shared" si="10"/>
        <v>120</v>
      </c>
      <c r="J194" s="60">
        <f t="shared" si="11"/>
        <v>0</v>
      </c>
      <c r="K194" s="15">
        <v>2</v>
      </c>
      <c r="L194" s="10"/>
      <c r="M194" s="14">
        <v>132868.21705426401</v>
      </c>
      <c r="N194" s="14">
        <v>342800</v>
      </c>
      <c r="O194" s="16">
        <v>350880</v>
      </c>
      <c r="P194" s="19">
        <v>0.97697218422252596</v>
      </c>
      <c r="Q194" s="18">
        <v>60</v>
      </c>
      <c r="R194" s="10"/>
      <c r="S194" s="14">
        <v>262826.92248061998</v>
      </c>
      <c r="T194" s="14">
        <v>678093.46</v>
      </c>
      <c r="U194" s="16">
        <v>516000</v>
      </c>
      <c r="V194" s="17">
        <v>1.3141346124030999</v>
      </c>
      <c r="W194" s="18">
        <v>60</v>
      </c>
      <c r="X194" s="20">
        <v>19.379844961240298</v>
      </c>
      <c r="Y194" s="15">
        <v>50</v>
      </c>
      <c r="Z194" s="21">
        <v>103.2</v>
      </c>
      <c r="AA194" s="19">
        <v>0.484496124031008</v>
      </c>
      <c r="AB194" s="14">
        <v>0</v>
      </c>
      <c r="AC194" s="10"/>
      <c r="AD194" s="20">
        <v>5.81395348837209</v>
      </c>
      <c r="AE194" s="15">
        <v>15</v>
      </c>
      <c r="AF194" s="22">
        <v>41.28</v>
      </c>
      <c r="AG194" s="19">
        <v>0.36337209302325602</v>
      </c>
      <c r="AH194" s="14">
        <v>0</v>
      </c>
      <c r="AI194" s="20">
        <v>1.55038759689922</v>
      </c>
      <c r="AJ194" s="15">
        <v>4</v>
      </c>
      <c r="AK194" s="22">
        <v>41.28</v>
      </c>
      <c r="AL194" s="19">
        <v>9.68992248062015E-2</v>
      </c>
      <c r="AM194" s="14">
        <v>0</v>
      </c>
      <c r="AN194" s="10"/>
      <c r="AO194" s="20">
        <v>5.81395348837209</v>
      </c>
      <c r="AP194" s="15">
        <v>15</v>
      </c>
      <c r="AQ194" s="22">
        <v>41.28</v>
      </c>
      <c r="AR194" s="19">
        <v>0.36337209302325602</v>
      </c>
      <c r="AS194" s="14">
        <v>0</v>
      </c>
      <c r="AT194" s="10"/>
      <c r="AU194" s="20">
        <v>4.65116279069768</v>
      </c>
      <c r="AV194" s="20">
        <v>12</v>
      </c>
      <c r="AW194" s="22">
        <v>41.28</v>
      </c>
      <c r="AX194" s="19">
        <v>0.290697674418605</v>
      </c>
      <c r="AY194" s="14">
        <v>0</v>
      </c>
    </row>
    <row r="195" spans="1:51" s="11" customFormat="1" ht="21.4" customHeight="1" x14ac:dyDescent="0.2">
      <c r="A195" s="12" t="s">
        <v>221</v>
      </c>
      <c r="B195" s="12" t="s">
        <v>222</v>
      </c>
      <c r="C195" s="12" t="s">
        <v>231</v>
      </c>
      <c r="D195" s="13">
        <v>2.1</v>
      </c>
      <c r="E195" s="38"/>
      <c r="F195" s="47">
        <f t="shared" si="8"/>
        <v>220</v>
      </c>
      <c r="G195" s="43">
        <f t="shared" si="9"/>
        <v>0</v>
      </c>
      <c r="H195" s="41">
        <v>0.83333333333333337</v>
      </c>
      <c r="I195" s="14">
        <f t="shared" si="10"/>
        <v>220</v>
      </c>
      <c r="J195" s="60">
        <f t="shared" si="11"/>
        <v>0</v>
      </c>
      <c r="K195" s="15">
        <v>4</v>
      </c>
      <c r="L195" s="10"/>
      <c r="M195" s="14">
        <v>199857.14285714299</v>
      </c>
      <c r="N195" s="14">
        <v>419700</v>
      </c>
      <c r="O195" s="16">
        <v>285600</v>
      </c>
      <c r="P195" s="17">
        <v>1.4695378151260501</v>
      </c>
      <c r="Q195" s="18">
        <v>60</v>
      </c>
      <c r="R195" s="10"/>
      <c r="S195" s="14">
        <v>318990.98095238098</v>
      </c>
      <c r="T195" s="14">
        <v>669881.06000000006</v>
      </c>
      <c r="U195" s="16">
        <v>420000</v>
      </c>
      <c r="V195" s="17">
        <v>1.5949549047619</v>
      </c>
      <c r="W195" s="18">
        <v>60</v>
      </c>
      <c r="X195" s="20">
        <v>49.523809523809497</v>
      </c>
      <c r="Y195" s="15">
        <v>104</v>
      </c>
      <c r="Z195" s="21">
        <v>84</v>
      </c>
      <c r="AA195" s="17">
        <v>1.2380952380952399</v>
      </c>
      <c r="AB195" s="18">
        <v>40</v>
      </c>
      <c r="AC195" s="10"/>
      <c r="AD195" s="20">
        <v>7.1428571428571397</v>
      </c>
      <c r="AE195" s="15">
        <v>15</v>
      </c>
      <c r="AF195" s="22">
        <v>33.6</v>
      </c>
      <c r="AG195" s="19">
        <v>0.44642857142857101</v>
      </c>
      <c r="AH195" s="14">
        <v>0</v>
      </c>
      <c r="AI195" s="20">
        <v>4.28571428571429</v>
      </c>
      <c r="AJ195" s="15">
        <v>9</v>
      </c>
      <c r="AK195" s="22">
        <v>33.6</v>
      </c>
      <c r="AL195" s="19">
        <v>0.26785714285714302</v>
      </c>
      <c r="AM195" s="14">
        <v>0</v>
      </c>
      <c r="AN195" s="10"/>
      <c r="AO195" s="20">
        <v>21.904761904761902</v>
      </c>
      <c r="AP195" s="15">
        <v>46</v>
      </c>
      <c r="AQ195" s="22">
        <v>33.6</v>
      </c>
      <c r="AR195" s="17">
        <v>1.36904761904762</v>
      </c>
      <c r="AS195" s="18">
        <v>60</v>
      </c>
      <c r="AT195" s="10"/>
      <c r="AU195" s="20">
        <v>8.1904761904761898</v>
      </c>
      <c r="AV195" s="20">
        <v>17.2</v>
      </c>
      <c r="AW195" s="22">
        <v>33.6</v>
      </c>
      <c r="AX195" s="19">
        <v>0.51190476190476197</v>
      </c>
      <c r="AY195" s="14">
        <v>0</v>
      </c>
    </row>
    <row r="196" spans="1:51" s="11" customFormat="1" ht="21.4" customHeight="1" x14ac:dyDescent="0.2">
      <c r="A196" s="12" t="s">
        <v>221</v>
      </c>
      <c r="B196" s="12" t="s">
        <v>222</v>
      </c>
      <c r="C196" s="12" t="s">
        <v>232</v>
      </c>
      <c r="D196" s="13">
        <v>3.25</v>
      </c>
      <c r="E196" s="38"/>
      <c r="F196" s="47">
        <f t="shared" si="8"/>
        <v>60</v>
      </c>
      <c r="G196" s="43">
        <f t="shared" si="9"/>
        <v>0</v>
      </c>
      <c r="H196" s="41">
        <v>0.85</v>
      </c>
      <c r="I196" s="14">
        <f t="shared" si="10"/>
        <v>60</v>
      </c>
      <c r="J196" s="60">
        <f t="shared" si="11"/>
        <v>0</v>
      </c>
      <c r="K196" s="15">
        <v>1</v>
      </c>
      <c r="L196" s="10"/>
      <c r="M196" s="14">
        <v>95538.461538461503</v>
      </c>
      <c r="N196" s="14">
        <v>310500</v>
      </c>
      <c r="O196" s="16">
        <v>442000</v>
      </c>
      <c r="P196" s="19">
        <v>0.70248868778280504</v>
      </c>
      <c r="Q196" s="14">
        <v>0</v>
      </c>
      <c r="R196" s="10"/>
      <c r="S196" s="14">
        <v>163751.27076923099</v>
      </c>
      <c r="T196" s="14">
        <v>532191.63</v>
      </c>
      <c r="U196" s="16">
        <v>650000</v>
      </c>
      <c r="V196" s="19">
        <v>0.81875635384615397</v>
      </c>
      <c r="W196" s="14">
        <v>0</v>
      </c>
      <c r="X196" s="20">
        <v>30.769230769230798</v>
      </c>
      <c r="Y196" s="15">
        <v>100</v>
      </c>
      <c r="Z196" s="21">
        <v>130</v>
      </c>
      <c r="AA196" s="19">
        <v>0.76923076923076905</v>
      </c>
      <c r="AB196" s="14">
        <v>0</v>
      </c>
      <c r="AC196" s="10"/>
      <c r="AD196" s="20">
        <v>9.2307692307692299</v>
      </c>
      <c r="AE196" s="15">
        <v>30</v>
      </c>
      <c r="AF196" s="22">
        <v>52</v>
      </c>
      <c r="AG196" s="19">
        <v>0.57692307692307698</v>
      </c>
      <c r="AH196" s="14">
        <v>0</v>
      </c>
      <c r="AI196" s="20">
        <v>2.7692307692307701</v>
      </c>
      <c r="AJ196" s="15">
        <v>9</v>
      </c>
      <c r="AK196" s="22">
        <v>52</v>
      </c>
      <c r="AL196" s="19">
        <v>0.17307692307692299</v>
      </c>
      <c r="AM196" s="14">
        <v>0</v>
      </c>
      <c r="AN196" s="10"/>
      <c r="AO196" s="20">
        <v>9.5384615384615401</v>
      </c>
      <c r="AP196" s="15">
        <v>31</v>
      </c>
      <c r="AQ196" s="22">
        <v>52</v>
      </c>
      <c r="AR196" s="19">
        <v>0.59615384615384603</v>
      </c>
      <c r="AS196" s="14">
        <v>0</v>
      </c>
      <c r="AT196" s="10"/>
      <c r="AU196" s="20">
        <v>17.723076923076899</v>
      </c>
      <c r="AV196" s="20">
        <v>57.6</v>
      </c>
      <c r="AW196" s="22">
        <v>52</v>
      </c>
      <c r="AX196" s="17">
        <v>1.10769230769231</v>
      </c>
      <c r="AY196" s="18">
        <v>60</v>
      </c>
    </row>
    <row r="197" spans="1:51" s="11" customFormat="1" ht="21.4" customHeight="1" x14ac:dyDescent="0.2">
      <c r="A197" s="12" t="s">
        <v>221</v>
      </c>
      <c r="B197" s="12" t="s">
        <v>222</v>
      </c>
      <c r="C197" s="12" t="s">
        <v>233</v>
      </c>
      <c r="D197" s="13">
        <v>3.44</v>
      </c>
      <c r="E197" s="38"/>
      <c r="F197" s="47">
        <f t="shared" ref="F197:F260" si="12">ROUNDUP(I197-I197*G197,0)</f>
        <v>120</v>
      </c>
      <c r="G197" s="43">
        <f t="shared" ref="G197:G260" si="13">IF(H197&lt;0.8,(0.05+0.8-H197),0)</f>
        <v>0</v>
      </c>
      <c r="H197" s="41">
        <v>0.9375</v>
      </c>
      <c r="I197" s="14">
        <f t="shared" ref="I197:I260" si="14">Q197+W197+AB197+AH197+AM197+AS197+AY197+J197</f>
        <v>120</v>
      </c>
      <c r="J197" s="60">
        <f t="shared" ref="J197:J260" si="15">IF(K197=5,70,IF(K197=6,140,0))</f>
        <v>0</v>
      </c>
      <c r="K197" s="15">
        <v>2</v>
      </c>
      <c r="L197" s="10"/>
      <c r="M197" s="14">
        <v>146143.89534883699</v>
      </c>
      <c r="N197" s="14">
        <v>502735</v>
      </c>
      <c r="O197" s="16">
        <v>467840</v>
      </c>
      <c r="P197" s="17">
        <v>1.0745874658002701</v>
      </c>
      <c r="Q197" s="18">
        <v>60</v>
      </c>
      <c r="R197" s="10"/>
      <c r="S197" s="14">
        <v>222721.76162790699</v>
      </c>
      <c r="T197" s="14">
        <v>766162.86</v>
      </c>
      <c r="U197" s="16">
        <v>688000</v>
      </c>
      <c r="V197" s="17">
        <v>1.1136088081395299</v>
      </c>
      <c r="W197" s="18">
        <v>60</v>
      </c>
      <c r="X197" s="20">
        <v>17.1511627906977</v>
      </c>
      <c r="Y197" s="15">
        <v>59</v>
      </c>
      <c r="Z197" s="21">
        <v>137.6</v>
      </c>
      <c r="AA197" s="19">
        <v>0.42877906976744201</v>
      </c>
      <c r="AB197" s="14">
        <v>0</v>
      </c>
      <c r="AC197" s="10"/>
      <c r="AD197" s="20">
        <v>7.5581395348837201</v>
      </c>
      <c r="AE197" s="15">
        <v>26</v>
      </c>
      <c r="AF197" s="22">
        <v>55.04</v>
      </c>
      <c r="AG197" s="19">
        <v>0.47238372093023301</v>
      </c>
      <c r="AH197" s="14">
        <v>0</v>
      </c>
      <c r="AI197" s="20">
        <v>5.81395348837209</v>
      </c>
      <c r="AJ197" s="15">
        <v>20</v>
      </c>
      <c r="AK197" s="22">
        <v>55.04</v>
      </c>
      <c r="AL197" s="19">
        <v>0.36337209302325602</v>
      </c>
      <c r="AM197" s="14">
        <v>0</v>
      </c>
      <c r="AN197" s="10"/>
      <c r="AO197" s="20">
        <v>6.1046511627906996</v>
      </c>
      <c r="AP197" s="15">
        <v>21</v>
      </c>
      <c r="AQ197" s="22">
        <v>55.04</v>
      </c>
      <c r="AR197" s="19">
        <v>0.381540697674419</v>
      </c>
      <c r="AS197" s="14">
        <v>0</v>
      </c>
      <c r="AT197" s="10"/>
      <c r="AU197" s="20">
        <v>6.7441860465116301</v>
      </c>
      <c r="AV197" s="20">
        <v>23.2</v>
      </c>
      <c r="AW197" s="22">
        <v>55.04</v>
      </c>
      <c r="AX197" s="19">
        <v>0.42151162790697699</v>
      </c>
      <c r="AY197" s="14">
        <v>0</v>
      </c>
    </row>
    <row r="198" spans="1:51" s="11" customFormat="1" ht="21.4" customHeight="1" x14ac:dyDescent="0.2">
      <c r="A198" s="12" t="s">
        <v>221</v>
      </c>
      <c r="B198" s="12" t="s">
        <v>222</v>
      </c>
      <c r="C198" s="12" t="s">
        <v>234</v>
      </c>
      <c r="D198" s="13">
        <v>2.2599999999999998</v>
      </c>
      <c r="E198" s="38"/>
      <c r="F198" s="47">
        <f t="shared" si="12"/>
        <v>60</v>
      </c>
      <c r="G198" s="43">
        <f t="shared" si="13"/>
        <v>0</v>
      </c>
      <c r="H198" s="41">
        <v>0.8666666666666667</v>
      </c>
      <c r="I198" s="14">
        <f t="shared" si="14"/>
        <v>60</v>
      </c>
      <c r="J198" s="60">
        <f t="shared" si="15"/>
        <v>0</v>
      </c>
      <c r="K198" s="15">
        <v>1</v>
      </c>
      <c r="L198" s="10"/>
      <c r="M198" s="14">
        <v>101769.91150442501</v>
      </c>
      <c r="N198" s="14">
        <v>230000</v>
      </c>
      <c r="O198" s="16">
        <v>307360</v>
      </c>
      <c r="P198" s="19">
        <v>0.74830817282665296</v>
      </c>
      <c r="Q198" s="14">
        <v>0</v>
      </c>
      <c r="R198" s="10"/>
      <c r="S198" s="14">
        <v>33641.712389380496</v>
      </c>
      <c r="T198" s="14">
        <v>76030.27</v>
      </c>
      <c r="U198" s="16">
        <v>452000</v>
      </c>
      <c r="V198" s="19">
        <v>0.16820856194690301</v>
      </c>
      <c r="W198" s="14">
        <v>0</v>
      </c>
      <c r="X198" s="20">
        <v>11.5044247787611</v>
      </c>
      <c r="Y198" s="15">
        <v>26</v>
      </c>
      <c r="Z198" s="21">
        <v>90.4</v>
      </c>
      <c r="AA198" s="19">
        <v>0.287610619469027</v>
      </c>
      <c r="AB198" s="14">
        <v>0</v>
      </c>
      <c r="AC198" s="10"/>
      <c r="AD198" s="20">
        <v>8.8495575221238898</v>
      </c>
      <c r="AE198" s="15">
        <v>20</v>
      </c>
      <c r="AF198" s="22">
        <v>36.159999999999997</v>
      </c>
      <c r="AG198" s="19">
        <v>0.553097345132743</v>
      </c>
      <c r="AH198" s="14">
        <v>0</v>
      </c>
      <c r="AI198" s="20">
        <v>5.7522123893805297</v>
      </c>
      <c r="AJ198" s="15">
        <v>13</v>
      </c>
      <c r="AK198" s="22">
        <v>36.159999999999997</v>
      </c>
      <c r="AL198" s="19">
        <v>0.359513274336283</v>
      </c>
      <c r="AM198" s="14">
        <v>0</v>
      </c>
      <c r="AN198" s="10"/>
      <c r="AO198" s="20">
        <v>15.4867256637168</v>
      </c>
      <c r="AP198" s="15">
        <v>35</v>
      </c>
      <c r="AQ198" s="22">
        <v>36.159999999999997</v>
      </c>
      <c r="AR198" s="17">
        <v>0.96792035398230103</v>
      </c>
      <c r="AS198" s="18">
        <v>60</v>
      </c>
      <c r="AT198" s="10"/>
      <c r="AU198" s="20">
        <v>9.3805309734513305</v>
      </c>
      <c r="AV198" s="20">
        <v>21.2</v>
      </c>
      <c r="AW198" s="22">
        <v>36.159999999999997</v>
      </c>
      <c r="AX198" s="19">
        <v>0.58628318584070804</v>
      </c>
      <c r="AY198" s="14">
        <v>0</v>
      </c>
    </row>
    <row r="199" spans="1:51" s="11" customFormat="1" ht="21.4" customHeight="1" x14ac:dyDescent="0.2">
      <c r="A199" s="12" t="s">
        <v>221</v>
      </c>
      <c r="B199" s="12" t="s">
        <v>222</v>
      </c>
      <c r="C199" s="12" t="s">
        <v>235</v>
      </c>
      <c r="D199" s="13">
        <v>5.18</v>
      </c>
      <c r="E199" s="38"/>
      <c r="F199" s="47">
        <f t="shared" si="12"/>
        <v>60</v>
      </c>
      <c r="G199" s="43">
        <f t="shared" si="13"/>
        <v>0</v>
      </c>
      <c r="H199" s="41">
        <v>0.9</v>
      </c>
      <c r="I199" s="14">
        <f t="shared" si="14"/>
        <v>60</v>
      </c>
      <c r="J199" s="60">
        <f t="shared" si="15"/>
        <v>0</v>
      </c>
      <c r="K199" s="15">
        <v>1</v>
      </c>
      <c r="L199" s="10"/>
      <c r="M199" s="14">
        <v>165579.150579151</v>
      </c>
      <c r="N199" s="14">
        <v>857700</v>
      </c>
      <c r="O199" s="16">
        <v>704480</v>
      </c>
      <c r="P199" s="17">
        <v>1.2174937542584601</v>
      </c>
      <c r="Q199" s="18">
        <v>60</v>
      </c>
      <c r="R199" s="10"/>
      <c r="S199" s="14">
        <v>115025.046332046</v>
      </c>
      <c r="T199" s="14">
        <v>595829.74</v>
      </c>
      <c r="U199" s="16">
        <v>1036000</v>
      </c>
      <c r="V199" s="19">
        <v>0.57512523166023199</v>
      </c>
      <c r="W199" s="14">
        <v>0</v>
      </c>
      <c r="X199" s="20">
        <v>21.235521235521201</v>
      </c>
      <c r="Y199" s="15">
        <v>110</v>
      </c>
      <c r="Z199" s="21">
        <v>207.2</v>
      </c>
      <c r="AA199" s="19">
        <v>0.53088803088803105</v>
      </c>
      <c r="AB199" s="14">
        <v>0</v>
      </c>
      <c r="AC199" s="10"/>
      <c r="AD199" s="20">
        <v>7.1428571428571397</v>
      </c>
      <c r="AE199" s="15">
        <v>37</v>
      </c>
      <c r="AF199" s="22">
        <v>82.88</v>
      </c>
      <c r="AG199" s="19">
        <v>0.44642857142857101</v>
      </c>
      <c r="AH199" s="14">
        <v>0</v>
      </c>
      <c r="AI199" s="20">
        <v>3.8610038610038599</v>
      </c>
      <c r="AJ199" s="15">
        <v>20</v>
      </c>
      <c r="AK199" s="22">
        <v>82.88</v>
      </c>
      <c r="AL199" s="19">
        <v>0.241312741312741</v>
      </c>
      <c r="AM199" s="14">
        <v>0</v>
      </c>
      <c r="AN199" s="10"/>
      <c r="AO199" s="20">
        <v>6.3706563706563699</v>
      </c>
      <c r="AP199" s="15">
        <v>33</v>
      </c>
      <c r="AQ199" s="22">
        <v>82.88</v>
      </c>
      <c r="AR199" s="19">
        <v>0.39816602316602301</v>
      </c>
      <c r="AS199" s="14">
        <v>0</v>
      </c>
      <c r="AT199" s="10"/>
      <c r="AU199" s="20">
        <v>7.8764478764478802</v>
      </c>
      <c r="AV199" s="20">
        <v>40.799999999999997</v>
      </c>
      <c r="AW199" s="22">
        <v>82.88</v>
      </c>
      <c r="AX199" s="19">
        <v>0.49227799227799202</v>
      </c>
      <c r="AY199" s="14">
        <v>0</v>
      </c>
    </row>
    <row r="200" spans="1:51" s="11" customFormat="1" ht="21.4" customHeight="1" x14ac:dyDescent="0.2">
      <c r="A200" s="12" t="s">
        <v>221</v>
      </c>
      <c r="B200" s="12" t="s">
        <v>222</v>
      </c>
      <c r="C200" s="12" t="s">
        <v>236</v>
      </c>
      <c r="D200" s="13">
        <v>2.41</v>
      </c>
      <c r="E200" s="38"/>
      <c r="F200" s="47">
        <f t="shared" si="12"/>
        <v>52</v>
      </c>
      <c r="G200" s="43">
        <f t="shared" si="13"/>
        <v>0.14411764705882357</v>
      </c>
      <c r="H200" s="41">
        <v>0.70588235294117652</v>
      </c>
      <c r="I200" s="14">
        <f t="shared" si="14"/>
        <v>60</v>
      </c>
      <c r="J200" s="60">
        <f t="shared" si="15"/>
        <v>0</v>
      </c>
      <c r="K200" s="15">
        <v>1</v>
      </c>
      <c r="L200" s="10"/>
      <c r="M200" s="14">
        <v>110746.88796680501</v>
      </c>
      <c r="N200" s="14">
        <v>266900</v>
      </c>
      <c r="O200" s="16">
        <v>327760</v>
      </c>
      <c r="P200" s="19">
        <v>0.81431535269709499</v>
      </c>
      <c r="Q200" s="14">
        <v>0</v>
      </c>
      <c r="R200" s="10"/>
      <c r="S200" s="14">
        <v>134298.294605809</v>
      </c>
      <c r="T200" s="14">
        <v>323658.89</v>
      </c>
      <c r="U200" s="16">
        <v>482000</v>
      </c>
      <c r="V200" s="19">
        <v>0.67149147302904599</v>
      </c>
      <c r="W200" s="14">
        <v>0</v>
      </c>
      <c r="X200" s="20">
        <v>26.5560165975104</v>
      </c>
      <c r="Y200" s="15">
        <v>64</v>
      </c>
      <c r="Z200" s="21">
        <v>96.4</v>
      </c>
      <c r="AA200" s="19">
        <v>0.66390041493775898</v>
      </c>
      <c r="AB200" s="14">
        <v>0</v>
      </c>
      <c r="AC200" s="10"/>
      <c r="AD200" s="20">
        <v>17.012448132780101</v>
      </c>
      <c r="AE200" s="15">
        <v>41</v>
      </c>
      <c r="AF200" s="22">
        <v>38.56</v>
      </c>
      <c r="AG200" s="17">
        <v>1.0632780082987601</v>
      </c>
      <c r="AH200" s="18">
        <v>60</v>
      </c>
      <c r="AI200" s="20">
        <v>2.9045643153527001</v>
      </c>
      <c r="AJ200" s="15">
        <v>7</v>
      </c>
      <c r="AK200" s="22">
        <v>38.56</v>
      </c>
      <c r="AL200" s="19">
        <v>0.18153526970954401</v>
      </c>
      <c r="AM200" s="14">
        <v>0</v>
      </c>
      <c r="AN200" s="10"/>
      <c r="AO200" s="20">
        <v>11.203319502074701</v>
      </c>
      <c r="AP200" s="15">
        <v>27</v>
      </c>
      <c r="AQ200" s="22">
        <v>38.56</v>
      </c>
      <c r="AR200" s="19">
        <v>0.700207468879668</v>
      </c>
      <c r="AS200" s="14">
        <v>0</v>
      </c>
      <c r="AT200" s="10"/>
      <c r="AU200" s="20">
        <v>4.9792531120331898</v>
      </c>
      <c r="AV200" s="20">
        <v>12</v>
      </c>
      <c r="AW200" s="22">
        <v>38.56</v>
      </c>
      <c r="AX200" s="19">
        <v>0.31120331950207503</v>
      </c>
      <c r="AY200" s="14">
        <v>0</v>
      </c>
    </row>
    <row r="201" spans="1:51" s="11" customFormat="1" ht="21.4" customHeight="1" x14ac:dyDescent="0.2">
      <c r="A201" s="12" t="s">
        <v>221</v>
      </c>
      <c r="B201" s="12" t="s">
        <v>222</v>
      </c>
      <c r="C201" s="12" t="s">
        <v>237</v>
      </c>
      <c r="D201" s="13">
        <v>3.67</v>
      </c>
      <c r="E201" s="38"/>
      <c r="F201" s="47">
        <f t="shared" si="12"/>
        <v>100</v>
      </c>
      <c r="G201" s="43">
        <f t="shared" si="13"/>
        <v>0.16818181818181832</v>
      </c>
      <c r="H201" s="41">
        <v>0.68181818181818177</v>
      </c>
      <c r="I201" s="14">
        <f t="shared" si="14"/>
        <v>120</v>
      </c>
      <c r="J201" s="60">
        <f t="shared" si="15"/>
        <v>0</v>
      </c>
      <c r="K201" s="15">
        <v>2</v>
      </c>
      <c r="L201" s="10"/>
      <c r="M201" s="14">
        <v>153228.88283378701</v>
      </c>
      <c r="N201" s="14">
        <v>562350</v>
      </c>
      <c r="O201" s="16">
        <v>499120</v>
      </c>
      <c r="P201" s="17">
        <v>1.12668296201314</v>
      </c>
      <c r="Q201" s="18">
        <v>60</v>
      </c>
      <c r="R201" s="10"/>
      <c r="S201" s="14">
        <v>79338.564032697599</v>
      </c>
      <c r="T201" s="14">
        <v>291172.53000000003</v>
      </c>
      <c r="U201" s="16">
        <v>734000</v>
      </c>
      <c r="V201" s="19">
        <v>0.396692820163488</v>
      </c>
      <c r="W201" s="14">
        <v>0</v>
      </c>
      <c r="X201" s="20">
        <v>19.3460490463215</v>
      </c>
      <c r="Y201" s="15">
        <v>71</v>
      </c>
      <c r="Z201" s="21">
        <v>146.80000000000001</v>
      </c>
      <c r="AA201" s="19">
        <v>0.48365122615803802</v>
      </c>
      <c r="AB201" s="14">
        <v>0</v>
      </c>
      <c r="AC201" s="10"/>
      <c r="AD201" s="20">
        <v>9.2643051771117193</v>
      </c>
      <c r="AE201" s="15">
        <v>34</v>
      </c>
      <c r="AF201" s="22">
        <v>58.72</v>
      </c>
      <c r="AG201" s="19">
        <v>0.57901907356948201</v>
      </c>
      <c r="AH201" s="14">
        <v>0</v>
      </c>
      <c r="AI201" s="20">
        <v>8.7193460490463206</v>
      </c>
      <c r="AJ201" s="15">
        <v>32</v>
      </c>
      <c r="AK201" s="22">
        <v>58.72</v>
      </c>
      <c r="AL201" s="19">
        <v>0.54495912806539504</v>
      </c>
      <c r="AM201" s="14">
        <v>0</v>
      </c>
      <c r="AN201" s="10"/>
      <c r="AO201" s="20">
        <v>9.2643051771117193</v>
      </c>
      <c r="AP201" s="15">
        <v>34</v>
      </c>
      <c r="AQ201" s="22">
        <v>58.72</v>
      </c>
      <c r="AR201" s="19">
        <v>0.57901907356948201</v>
      </c>
      <c r="AS201" s="14">
        <v>0</v>
      </c>
      <c r="AT201" s="10"/>
      <c r="AU201" s="20">
        <v>17.438692098092599</v>
      </c>
      <c r="AV201" s="20">
        <v>64</v>
      </c>
      <c r="AW201" s="22">
        <v>58.72</v>
      </c>
      <c r="AX201" s="17">
        <v>1.0899182561307901</v>
      </c>
      <c r="AY201" s="18">
        <v>60</v>
      </c>
    </row>
    <row r="202" spans="1:51" s="11" customFormat="1" ht="21.4" customHeight="1" x14ac:dyDescent="0.2">
      <c r="A202" s="12" t="s">
        <v>221</v>
      </c>
      <c r="B202" s="12" t="s">
        <v>222</v>
      </c>
      <c r="C202" s="12" t="s">
        <v>238</v>
      </c>
      <c r="D202" s="13">
        <v>6.22</v>
      </c>
      <c r="E202" s="38"/>
      <c r="F202" s="47">
        <f t="shared" si="12"/>
        <v>120</v>
      </c>
      <c r="G202" s="43">
        <f t="shared" si="13"/>
        <v>0</v>
      </c>
      <c r="H202" s="41">
        <v>0.82926829268292679</v>
      </c>
      <c r="I202" s="14">
        <f t="shared" si="14"/>
        <v>120</v>
      </c>
      <c r="J202" s="60">
        <f t="shared" si="15"/>
        <v>0</v>
      </c>
      <c r="K202" s="15">
        <v>2</v>
      </c>
      <c r="L202" s="10"/>
      <c r="M202" s="14">
        <v>179348.87459807101</v>
      </c>
      <c r="N202" s="14">
        <v>1115550</v>
      </c>
      <c r="O202" s="16">
        <v>845920</v>
      </c>
      <c r="P202" s="17">
        <v>1.31874172498581</v>
      </c>
      <c r="Q202" s="18">
        <v>60</v>
      </c>
      <c r="R202" s="10"/>
      <c r="S202" s="14">
        <v>211758.77652733101</v>
      </c>
      <c r="T202" s="14">
        <v>1317139.5900000001</v>
      </c>
      <c r="U202" s="16">
        <v>1244000</v>
      </c>
      <c r="V202" s="17">
        <v>1.0587938826366601</v>
      </c>
      <c r="W202" s="18">
        <v>60</v>
      </c>
      <c r="X202" s="20">
        <v>24.7588424437299</v>
      </c>
      <c r="Y202" s="15">
        <v>154</v>
      </c>
      <c r="Z202" s="21">
        <v>248.8</v>
      </c>
      <c r="AA202" s="19">
        <v>0.61897106109324795</v>
      </c>
      <c r="AB202" s="14">
        <v>0</v>
      </c>
      <c r="AC202" s="10"/>
      <c r="AD202" s="20">
        <v>12.2186495176849</v>
      </c>
      <c r="AE202" s="15">
        <v>76</v>
      </c>
      <c r="AF202" s="22">
        <v>99.52</v>
      </c>
      <c r="AG202" s="19">
        <v>0.76366559485530505</v>
      </c>
      <c r="AH202" s="14">
        <v>0</v>
      </c>
      <c r="AI202" s="20">
        <v>2.4115755627009601</v>
      </c>
      <c r="AJ202" s="15">
        <v>15</v>
      </c>
      <c r="AK202" s="22">
        <v>99.52</v>
      </c>
      <c r="AL202" s="19">
        <v>0.15072347266881</v>
      </c>
      <c r="AM202" s="14">
        <v>0</v>
      </c>
      <c r="AN202" s="10"/>
      <c r="AO202" s="20">
        <v>8.5209003215434098</v>
      </c>
      <c r="AP202" s="15">
        <v>53</v>
      </c>
      <c r="AQ202" s="22">
        <v>99.52</v>
      </c>
      <c r="AR202" s="19">
        <v>0.532556270096463</v>
      </c>
      <c r="AS202" s="14">
        <v>0</v>
      </c>
      <c r="AT202" s="10"/>
      <c r="AU202" s="20">
        <v>3.0225080385852099</v>
      </c>
      <c r="AV202" s="20">
        <v>18.8</v>
      </c>
      <c r="AW202" s="22">
        <v>99.52</v>
      </c>
      <c r="AX202" s="19">
        <v>0.18890675241157601</v>
      </c>
      <c r="AY202" s="14">
        <v>0</v>
      </c>
    </row>
    <row r="203" spans="1:51" s="11" customFormat="1" ht="21.4" customHeight="1" x14ac:dyDescent="0.2">
      <c r="A203" s="12" t="s">
        <v>221</v>
      </c>
      <c r="B203" s="12" t="s">
        <v>222</v>
      </c>
      <c r="C203" s="12" t="s">
        <v>239</v>
      </c>
      <c r="D203" s="13">
        <v>2.3199999999999998</v>
      </c>
      <c r="E203" s="38"/>
      <c r="F203" s="47">
        <f t="shared" si="12"/>
        <v>0</v>
      </c>
      <c r="G203" s="43">
        <f t="shared" si="13"/>
        <v>0.10000000000000009</v>
      </c>
      <c r="H203" s="41">
        <v>0.75</v>
      </c>
      <c r="I203" s="14">
        <f t="shared" si="14"/>
        <v>0</v>
      </c>
      <c r="J203" s="60">
        <f t="shared" si="15"/>
        <v>0</v>
      </c>
      <c r="K203" s="15">
        <v>0</v>
      </c>
      <c r="L203" s="10"/>
      <c r="M203" s="14">
        <v>105849.137931034</v>
      </c>
      <c r="N203" s="14">
        <v>245570</v>
      </c>
      <c r="O203" s="16">
        <v>315520</v>
      </c>
      <c r="P203" s="19">
        <v>0.77830248478701802</v>
      </c>
      <c r="Q203" s="14">
        <v>0</v>
      </c>
      <c r="R203" s="10"/>
      <c r="S203" s="14">
        <v>95948.318965517305</v>
      </c>
      <c r="T203" s="14">
        <v>222600.1</v>
      </c>
      <c r="U203" s="16">
        <v>464000</v>
      </c>
      <c r="V203" s="19">
        <v>0.47974159482758599</v>
      </c>
      <c r="W203" s="14">
        <v>0</v>
      </c>
      <c r="X203" s="20">
        <v>21.551724137931</v>
      </c>
      <c r="Y203" s="15">
        <v>50</v>
      </c>
      <c r="Z203" s="21">
        <v>92.8</v>
      </c>
      <c r="AA203" s="19">
        <v>0.53879310344827602</v>
      </c>
      <c r="AB203" s="14">
        <v>0</v>
      </c>
      <c r="AC203" s="10"/>
      <c r="AD203" s="20">
        <v>9.9137931034482794</v>
      </c>
      <c r="AE203" s="15">
        <v>23</v>
      </c>
      <c r="AF203" s="22">
        <v>37.119999999999997</v>
      </c>
      <c r="AG203" s="19">
        <v>0.61961206896551702</v>
      </c>
      <c r="AH203" s="14">
        <v>0</v>
      </c>
      <c r="AI203" s="20">
        <v>7.7586206896551699</v>
      </c>
      <c r="AJ203" s="15">
        <v>18</v>
      </c>
      <c r="AK203" s="22">
        <v>37.119999999999997</v>
      </c>
      <c r="AL203" s="19">
        <v>0.48491379310344801</v>
      </c>
      <c r="AM203" s="14">
        <v>0</v>
      </c>
      <c r="AN203" s="10"/>
      <c r="AO203" s="20">
        <v>12.0689655172414</v>
      </c>
      <c r="AP203" s="15">
        <v>28</v>
      </c>
      <c r="AQ203" s="22">
        <v>37.119999999999997</v>
      </c>
      <c r="AR203" s="19">
        <v>0.75431034482758597</v>
      </c>
      <c r="AS203" s="14">
        <v>0</v>
      </c>
      <c r="AT203" s="10"/>
      <c r="AU203" s="20">
        <v>5</v>
      </c>
      <c r="AV203" s="20">
        <v>11.6</v>
      </c>
      <c r="AW203" s="22">
        <v>37.119999999999997</v>
      </c>
      <c r="AX203" s="19">
        <v>0.3125</v>
      </c>
      <c r="AY203" s="14">
        <v>0</v>
      </c>
    </row>
    <row r="204" spans="1:51" s="11" customFormat="1" ht="21.4" customHeight="1" x14ac:dyDescent="0.2">
      <c r="A204" s="12" t="s">
        <v>221</v>
      </c>
      <c r="B204" s="12" t="s">
        <v>222</v>
      </c>
      <c r="C204" s="12" t="s">
        <v>240</v>
      </c>
      <c r="D204" s="13">
        <v>3.14</v>
      </c>
      <c r="E204" s="38"/>
      <c r="F204" s="47">
        <f t="shared" si="12"/>
        <v>94</v>
      </c>
      <c r="G204" s="43">
        <f t="shared" si="13"/>
        <v>0.21842105263157907</v>
      </c>
      <c r="H204" s="41">
        <v>0.63157894736842102</v>
      </c>
      <c r="I204" s="14">
        <f t="shared" si="14"/>
        <v>120</v>
      </c>
      <c r="J204" s="60">
        <f t="shared" si="15"/>
        <v>0</v>
      </c>
      <c r="K204" s="15">
        <v>2</v>
      </c>
      <c r="L204" s="10"/>
      <c r="M204" s="14">
        <v>249576.43312101901</v>
      </c>
      <c r="N204" s="14">
        <v>783670</v>
      </c>
      <c r="O204" s="16">
        <v>427040</v>
      </c>
      <c r="P204" s="17">
        <v>1.8351208317722001</v>
      </c>
      <c r="Q204" s="18">
        <v>60</v>
      </c>
      <c r="R204" s="10"/>
      <c r="S204" s="14">
        <v>116843.853503185</v>
      </c>
      <c r="T204" s="14">
        <v>366889.7</v>
      </c>
      <c r="U204" s="16">
        <v>628000</v>
      </c>
      <c r="V204" s="19">
        <v>0.58421926751592401</v>
      </c>
      <c r="W204" s="14">
        <v>0</v>
      </c>
      <c r="X204" s="20">
        <v>26.433121019108299</v>
      </c>
      <c r="Y204" s="15">
        <v>83</v>
      </c>
      <c r="Z204" s="21">
        <v>125.6</v>
      </c>
      <c r="AA204" s="19">
        <v>0.66082802547770703</v>
      </c>
      <c r="AB204" s="14">
        <v>0</v>
      </c>
      <c r="AC204" s="10"/>
      <c r="AD204" s="20">
        <v>6.3694267515923597</v>
      </c>
      <c r="AE204" s="15">
        <v>20</v>
      </c>
      <c r="AF204" s="22">
        <v>50.24</v>
      </c>
      <c r="AG204" s="19">
        <v>0.39808917197452198</v>
      </c>
      <c r="AH204" s="14">
        <v>0</v>
      </c>
      <c r="AI204" s="20">
        <v>4.4585987261146496</v>
      </c>
      <c r="AJ204" s="15">
        <v>14</v>
      </c>
      <c r="AK204" s="22">
        <v>50.24</v>
      </c>
      <c r="AL204" s="19">
        <v>0.27866242038216599</v>
      </c>
      <c r="AM204" s="14">
        <v>0</v>
      </c>
      <c r="AN204" s="10"/>
      <c r="AO204" s="20">
        <v>10.509554140127401</v>
      </c>
      <c r="AP204" s="15">
        <v>33</v>
      </c>
      <c r="AQ204" s="22">
        <v>50.24</v>
      </c>
      <c r="AR204" s="19">
        <v>0.656847133757962</v>
      </c>
      <c r="AS204" s="14">
        <v>0</v>
      </c>
      <c r="AT204" s="10"/>
      <c r="AU204" s="20">
        <v>14.140127388534999</v>
      </c>
      <c r="AV204" s="20">
        <v>44.4</v>
      </c>
      <c r="AW204" s="22">
        <v>50.24</v>
      </c>
      <c r="AX204" s="17">
        <v>0.88375796178344002</v>
      </c>
      <c r="AY204" s="18">
        <v>60</v>
      </c>
    </row>
    <row r="205" spans="1:51" s="11" customFormat="1" ht="21.4" customHeight="1" x14ac:dyDescent="0.2">
      <c r="A205" s="12" t="s">
        <v>221</v>
      </c>
      <c r="B205" s="12" t="s">
        <v>222</v>
      </c>
      <c r="C205" s="12" t="s">
        <v>241</v>
      </c>
      <c r="D205" s="13">
        <v>2.9</v>
      </c>
      <c r="E205" s="38"/>
      <c r="F205" s="47">
        <f t="shared" si="12"/>
        <v>160</v>
      </c>
      <c r="G205" s="43">
        <f t="shared" si="13"/>
        <v>0</v>
      </c>
      <c r="H205" s="41">
        <v>0.93333333333333335</v>
      </c>
      <c r="I205" s="14">
        <f t="shared" si="14"/>
        <v>160</v>
      </c>
      <c r="J205" s="60">
        <f t="shared" si="15"/>
        <v>0</v>
      </c>
      <c r="K205" s="15">
        <v>3</v>
      </c>
      <c r="L205" s="10"/>
      <c r="M205" s="14">
        <v>78068.965517241406</v>
      </c>
      <c r="N205" s="14">
        <v>226400</v>
      </c>
      <c r="O205" s="16">
        <v>394400</v>
      </c>
      <c r="P205" s="19">
        <v>0.57403651115618703</v>
      </c>
      <c r="Q205" s="14">
        <v>0</v>
      </c>
      <c r="R205" s="10"/>
      <c r="S205" s="14">
        <v>320450.61034482799</v>
      </c>
      <c r="T205" s="14">
        <v>929306.77</v>
      </c>
      <c r="U205" s="16">
        <v>580000</v>
      </c>
      <c r="V205" s="17">
        <v>1.60225305172414</v>
      </c>
      <c r="W205" s="18">
        <v>60</v>
      </c>
      <c r="X205" s="20">
        <v>48.620689655172399</v>
      </c>
      <c r="Y205" s="15">
        <v>141</v>
      </c>
      <c r="Z205" s="21">
        <v>116</v>
      </c>
      <c r="AA205" s="17">
        <v>1.2155172413793101</v>
      </c>
      <c r="AB205" s="18">
        <v>40</v>
      </c>
      <c r="AC205" s="10"/>
      <c r="AD205" s="20">
        <v>9.31034482758621</v>
      </c>
      <c r="AE205" s="15">
        <v>27</v>
      </c>
      <c r="AF205" s="22">
        <v>46.4</v>
      </c>
      <c r="AG205" s="19">
        <v>0.58189655172413801</v>
      </c>
      <c r="AH205" s="14">
        <v>0</v>
      </c>
      <c r="AI205" s="20">
        <v>7.5862068965517198</v>
      </c>
      <c r="AJ205" s="15">
        <v>22</v>
      </c>
      <c r="AK205" s="22">
        <v>46.4</v>
      </c>
      <c r="AL205" s="19">
        <v>0.47413793103448298</v>
      </c>
      <c r="AM205" s="14">
        <v>0</v>
      </c>
      <c r="AN205" s="10"/>
      <c r="AO205" s="20">
        <v>12.0689655172414</v>
      </c>
      <c r="AP205" s="15">
        <v>35</v>
      </c>
      <c r="AQ205" s="22">
        <v>46.4</v>
      </c>
      <c r="AR205" s="19">
        <v>0.75431034482758597</v>
      </c>
      <c r="AS205" s="14">
        <v>0</v>
      </c>
      <c r="AT205" s="10"/>
      <c r="AU205" s="20">
        <v>16.965517241379299</v>
      </c>
      <c r="AV205" s="20">
        <v>49.2</v>
      </c>
      <c r="AW205" s="22">
        <v>46.4</v>
      </c>
      <c r="AX205" s="17">
        <v>1.06034482758621</v>
      </c>
      <c r="AY205" s="18">
        <v>60</v>
      </c>
    </row>
    <row r="206" spans="1:51" s="11" customFormat="1" ht="21.4" customHeight="1" x14ac:dyDescent="0.2">
      <c r="A206" s="12" t="s">
        <v>221</v>
      </c>
      <c r="B206" s="12" t="s">
        <v>222</v>
      </c>
      <c r="C206" s="12" t="s">
        <v>242</v>
      </c>
      <c r="D206" s="13">
        <v>3.65</v>
      </c>
      <c r="E206" s="38"/>
      <c r="F206" s="47">
        <f t="shared" si="12"/>
        <v>160</v>
      </c>
      <c r="G206" s="43">
        <f t="shared" si="13"/>
        <v>0</v>
      </c>
      <c r="H206" s="41">
        <v>0.81818181818181823</v>
      </c>
      <c r="I206" s="14">
        <f t="shared" si="14"/>
        <v>160</v>
      </c>
      <c r="J206" s="60">
        <f t="shared" si="15"/>
        <v>0</v>
      </c>
      <c r="K206" s="15">
        <v>3</v>
      </c>
      <c r="L206" s="10"/>
      <c r="M206" s="14">
        <v>164767.12328767101</v>
      </c>
      <c r="N206" s="14">
        <v>601400</v>
      </c>
      <c r="O206" s="16">
        <v>496400</v>
      </c>
      <c r="P206" s="17">
        <v>1.21152296535052</v>
      </c>
      <c r="Q206" s="18">
        <v>60</v>
      </c>
      <c r="R206" s="10"/>
      <c r="S206" s="14">
        <v>41573.350684931502</v>
      </c>
      <c r="T206" s="14">
        <v>151742.73000000001</v>
      </c>
      <c r="U206" s="16">
        <v>730000</v>
      </c>
      <c r="V206" s="19">
        <v>0.20786675342465799</v>
      </c>
      <c r="W206" s="14">
        <v>0</v>
      </c>
      <c r="X206" s="20">
        <v>35.616438356164402</v>
      </c>
      <c r="Y206" s="15">
        <v>130</v>
      </c>
      <c r="Z206" s="21">
        <v>146</v>
      </c>
      <c r="AA206" s="17">
        <v>0.89041095890411004</v>
      </c>
      <c r="AB206" s="18">
        <v>40</v>
      </c>
      <c r="AC206" s="10"/>
      <c r="AD206" s="20">
        <v>6.8493150684931496</v>
      </c>
      <c r="AE206" s="15">
        <v>25</v>
      </c>
      <c r="AF206" s="22">
        <v>58.4</v>
      </c>
      <c r="AG206" s="19">
        <v>0.42808219178082202</v>
      </c>
      <c r="AH206" s="14">
        <v>0</v>
      </c>
      <c r="AI206" s="20">
        <v>3.0136986301369899</v>
      </c>
      <c r="AJ206" s="15">
        <v>11</v>
      </c>
      <c r="AK206" s="22">
        <v>58.4</v>
      </c>
      <c r="AL206" s="19">
        <v>0.18835616438356201</v>
      </c>
      <c r="AM206" s="14">
        <v>0</v>
      </c>
      <c r="AN206" s="10"/>
      <c r="AO206" s="20">
        <v>6.8493150684931496</v>
      </c>
      <c r="AP206" s="15">
        <v>25</v>
      </c>
      <c r="AQ206" s="22">
        <v>58.4</v>
      </c>
      <c r="AR206" s="19">
        <v>0.42808219178082202</v>
      </c>
      <c r="AS206" s="14">
        <v>0</v>
      </c>
      <c r="AT206" s="10"/>
      <c r="AU206" s="20">
        <v>15.671232876712301</v>
      </c>
      <c r="AV206" s="20">
        <v>57.2</v>
      </c>
      <c r="AW206" s="22">
        <v>58.4</v>
      </c>
      <c r="AX206" s="17">
        <v>0.97945205479452102</v>
      </c>
      <c r="AY206" s="18">
        <v>60</v>
      </c>
    </row>
    <row r="207" spans="1:51" s="11" customFormat="1" ht="21.4" customHeight="1" x14ac:dyDescent="0.2">
      <c r="A207" s="12" t="s">
        <v>221</v>
      </c>
      <c r="B207" s="12" t="s">
        <v>222</v>
      </c>
      <c r="C207" s="12" t="s">
        <v>243</v>
      </c>
      <c r="D207" s="13">
        <v>3.9</v>
      </c>
      <c r="E207" s="38"/>
      <c r="F207" s="47">
        <f t="shared" si="12"/>
        <v>480</v>
      </c>
      <c r="G207" s="43">
        <f t="shared" si="13"/>
        <v>0</v>
      </c>
      <c r="H207" s="41">
        <v>0.875</v>
      </c>
      <c r="I207" s="14">
        <f t="shared" si="14"/>
        <v>480</v>
      </c>
      <c r="J207" s="60">
        <f t="shared" si="15"/>
        <v>140</v>
      </c>
      <c r="K207" s="15">
        <v>6</v>
      </c>
      <c r="L207" s="10"/>
      <c r="M207" s="14">
        <v>208256.41025640999</v>
      </c>
      <c r="N207" s="14">
        <v>812200</v>
      </c>
      <c r="O207" s="16">
        <v>530400</v>
      </c>
      <c r="P207" s="17">
        <v>1.5312971342383099</v>
      </c>
      <c r="Q207" s="18">
        <v>60</v>
      </c>
      <c r="R207" s="10"/>
      <c r="S207" s="14">
        <v>270031.51538461499</v>
      </c>
      <c r="T207" s="14">
        <v>1053122.9099999999</v>
      </c>
      <c r="U207" s="16">
        <v>780000</v>
      </c>
      <c r="V207" s="17">
        <v>1.35015757692308</v>
      </c>
      <c r="W207" s="18">
        <v>60</v>
      </c>
      <c r="X207" s="20">
        <v>57.435897435897402</v>
      </c>
      <c r="Y207" s="15">
        <v>224</v>
      </c>
      <c r="Z207" s="21">
        <v>156</v>
      </c>
      <c r="AA207" s="17">
        <v>1.4358974358974399</v>
      </c>
      <c r="AB207" s="18">
        <v>40</v>
      </c>
      <c r="AC207" s="10"/>
      <c r="AD207" s="20">
        <v>16.923076923076898</v>
      </c>
      <c r="AE207" s="15">
        <v>66</v>
      </c>
      <c r="AF207" s="22">
        <v>62.4</v>
      </c>
      <c r="AG207" s="17">
        <v>1.0576923076923099</v>
      </c>
      <c r="AH207" s="18">
        <v>60</v>
      </c>
      <c r="AI207" s="20">
        <v>10.7692307692308</v>
      </c>
      <c r="AJ207" s="15">
        <v>42</v>
      </c>
      <c r="AK207" s="22">
        <v>62.4</v>
      </c>
      <c r="AL207" s="19">
        <v>0.67307692307692302</v>
      </c>
      <c r="AM207" s="14">
        <v>0</v>
      </c>
      <c r="AN207" s="10"/>
      <c r="AO207" s="20">
        <v>17.948717948717899</v>
      </c>
      <c r="AP207" s="15">
        <v>70</v>
      </c>
      <c r="AQ207" s="22">
        <v>62.4</v>
      </c>
      <c r="AR207" s="17">
        <v>1.12179487179487</v>
      </c>
      <c r="AS207" s="18">
        <v>60</v>
      </c>
      <c r="AT207" s="10"/>
      <c r="AU207" s="20">
        <v>22.256410256410302</v>
      </c>
      <c r="AV207" s="20">
        <v>86.8</v>
      </c>
      <c r="AW207" s="22">
        <v>62.4</v>
      </c>
      <c r="AX207" s="17">
        <v>1.3910256410256401</v>
      </c>
      <c r="AY207" s="18">
        <v>60</v>
      </c>
    </row>
    <row r="208" spans="1:51" s="11" customFormat="1" ht="21.4" customHeight="1" x14ac:dyDescent="0.2">
      <c r="A208" s="12" t="s">
        <v>221</v>
      </c>
      <c r="B208" s="12" t="s">
        <v>222</v>
      </c>
      <c r="C208" s="12" t="s">
        <v>244</v>
      </c>
      <c r="D208" s="13">
        <v>3.89</v>
      </c>
      <c r="E208" s="38"/>
      <c r="F208" s="47">
        <f t="shared" si="12"/>
        <v>150</v>
      </c>
      <c r="G208" s="43">
        <f t="shared" si="13"/>
        <v>0.17142857142857149</v>
      </c>
      <c r="H208" s="41">
        <v>0.6785714285714286</v>
      </c>
      <c r="I208" s="14">
        <f t="shared" si="14"/>
        <v>180</v>
      </c>
      <c r="J208" s="60">
        <f t="shared" si="15"/>
        <v>0</v>
      </c>
      <c r="K208" s="15">
        <v>3</v>
      </c>
      <c r="L208" s="10"/>
      <c r="M208" s="14">
        <v>159820.051413882</v>
      </c>
      <c r="N208" s="14">
        <v>621700</v>
      </c>
      <c r="O208" s="16">
        <v>529040</v>
      </c>
      <c r="P208" s="17">
        <v>1.17514743686678</v>
      </c>
      <c r="Q208" s="18">
        <v>60</v>
      </c>
      <c r="R208" s="10"/>
      <c r="S208" s="14">
        <v>23074.987146529598</v>
      </c>
      <c r="T208" s="14">
        <v>89761.7</v>
      </c>
      <c r="U208" s="16">
        <v>778000</v>
      </c>
      <c r="V208" s="19">
        <v>0.115374935732648</v>
      </c>
      <c r="W208" s="14">
        <v>0</v>
      </c>
      <c r="X208" s="20">
        <v>10.539845758354801</v>
      </c>
      <c r="Y208" s="15">
        <v>41</v>
      </c>
      <c r="Z208" s="21">
        <v>155.6</v>
      </c>
      <c r="AA208" s="19">
        <v>0.263496143958869</v>
      </c>
      <c r="AB208" s="14">
        <v>0</v>
      </c>
      <c r="AC208" s="10"/>
      <c r="AD208" s="20">
        <v>15.9383033419023</v>
      </c>
      <c r="AE208" s="15">
        <v>62</v>
      </c>
      <c r="AF208" s="22">
        <v>62.24</v>
      </c>
      <c r="AG208" s="17">
        <v>0.99614395886889495</v>
      </c>
      <c r="AH208" s="18">
        <v>60</v>
      </c>
      <c r="AI208" s="20">
        <v>2.5706940874035999</v>
      </c>
      <c r="AJ208" s="15">
        <v>10</v>
      </c>
      <c r="AK208" s="22">
        <v>62.24</v>
      </c>
      <c r="AL208" s="19">
        <v>0.160668380462725</v>
      </c>
      <c r="AM208" s="14">
        <v>0</v>
      </c>
      <c r="AN208" s="10"/>
      <c r="AO208" s="20">
        <v>16.195372750642701</v>
      </c>
      <c r="AP208" s="15">
        <v>63</v>
      </c>
      <c r="AQ208" s="22">
        <v>62.24</v>
      </c>
      <c r="AR208" s="17">
        <v>1.0122107969151699</v>
      </c>
      <c r="AS208" s="18">
        <v>60</v>
      </c>
      <c r="AT208" s="10"/>
      <c r="AU208" s="20">
        <v>10.5912596401028</v>
      </c>
      <c r="AV208" s="20">
        <v>41.2</v>
      </c>
      <c r="AW208" s="22">
        <v>62.24</v>
      </c>
      <c r="AX208" s="19">
        <v>0.661953727506427</v>
      </c>
      <c r="AY208" s="14">
        <v>0</v>
      </c>
    </row>
    <row r="209" spans="1:51" s="11" customFormat="1" ht="21.4" customHeight="1" x14ac:dyDescent="0.2">
      <c r="A209" s="12" t="s">
        <v>221</v>
      </c>
      <c r="B209" s="12" t="s">
        <v>245</v>
      </c>
      <c r="C209" s="12" t="s">
        <v>246</v>
      </c>
      <c r="D209" s="13">
        <v>1.85</v>
      </c>
      <c r="E209" s="38"/>
      <c r="F209" s="47">
        <f t="shared" si="12"/>
        <v>200</v>
      </c>
      <c r="G209" s="43">
        <f t="shared" si="13"/>
        <v>0</v>
      </c>
      <c r="H209" s="41">
        <v>0.90909090909090906</v>
      </c>
      <c r="I209" s="14">
        <f t="shared" si="14"/>
        <v>200</v>
      </c>
      <c r="J209" s="60">
        <f t="shared" si="15"/>
        <v>0</v>
      </c>
      <c r="K209" s="15">
        <v>3</v>
      </c>
      <c r="L209" s="10"/>
      <c r="M209" s="14">
        <v>183891.89189189201</v>
      </c>
      <c r="N209" s="14">
        <v>340200</v>
      </c>
      <c r="O209" s="16">
        <v>251600</v>
      </c>
      <c r="P209" s="17">
        <v>1.35214626391097</v>
      </c>
      <c r="Q209" s="18">
        <v>60</v>
      </c>
      <c r="R209" s="10"/>
      <c r="S209" s="14">
        <v>11414.6054054054</v>
      </c>
      <c r="T209" s="14">
        <v>21117.02</v>
      </c>
      <c r="U209" s="16">
        <v>370000</v>
      </c>
      <c r="V209" s="19">
        <v>5.7073027027026997E-2</v>
      </c>
      <c r="W209" s="14">
        <v>0</v>
      </c>
      <c r="X209" s="20">
        <v>22.702702702702702</v>
      </c>
      <c r="Y209" s="15">
        <v>42</v>
      </c>
      <c r="Z209" s="21">
        <v>74</v>
      </c>
      <c r="AA209" s="19">
        <v>0.56756756756756799</v>
      </c>
      <c r="AB209" s="14">
        <v>0</v>
      </c>
      <c r="AC209" s="10"/>
      <c r="AD209" s="20">
        <v>14.5945945945946</v>
      </c>
      <c r="AE209" s="15">
        <v>27</v>
      </c>
      <c r="AF209" s="22">
        <v>29.6</v>
      </c>
      <c r="AG209" s="17">
        <v>0.91216216216216195</v>
      </c>
      <c r="AH209" s="18">
        <v>60</v>
      </c>
      <c r="AI209" s="20">
        <v>13.5135135135135</v>
      </c>
      <c r="AJ209" s="15">
        <v>25</v>
      </c>
      <c r="AK209" s="22">
        <v>29.6</v>
      </c>
      <c r="AL209" s="24">
        <v>0.84459459459459396</v>
      </c>
      <c r="AM209" s="25">
        <v>20</v>
      </c>
      <c r="AN209" s="10"/>
      <c r="AO209" s="20">
        <v>24.864864864864899</v>
      </c>
      <c r="AP209" s="15">
        <v>46</v>
      </c>
      <c r="AQ209" s="22">
        <v>29.6</v>
      </c>
      <c r="AR209" s="17">
        <v>1.5540540540540499</v>
      </c>
      <c r="AS209" s="18">
        <v>60</v>
      </c>
      <c r="AT209" s="10"/>
      <c r="AU209" s="20">
        <v>10.1621621621622</v>
      </c>
      <c r="AV209" s="20">
        <v>18.8</v>
      </c>
      <c r="AW209" s="22">
        <v>29.6</v>
      </c>
      <c r="AX209" s="19">
        <v>0.63513513513513498</v>
      </c>
      <c r="AY209" s="14">
        <v>0</v>
      </c>
    </row>
    <row r="210" spans="1:51" s="11" customFormat="1" ht="21.4" customHeight="1" x14ac:dyDescent="0.2">
      <c r="A210" s="12" t="s">
        <v>221</v>
      </c>
      <c r="B210" s="12" t="s">
        <v>245</v>
      </c>
      <c r="C210" s="12" t="s">
        <v>247</v>
      </c>
      <c r="D210" s="13">
        <v>2.36</v>
      </c>
      <c r="E210" s="38"/>
      <c r="F210" s="47">
        <f t="shared" si="12"/>
        <v>500</v>
      </c>
      <c r="G210" s="43">
        <f t="shared" si="13"/>
        <v>0</v>
      </c>
      <c r="H210" s="41">
        <v>1</v>
      </c>
      <c r="I210" s="14">
        <f t="shared" si="14"/>
        <v>500</v>
      </c>
      <c r="J210" s="60">
        <f t="shared" si="15"/>
        <v>140</v>
      </c>
      <c r="K210" s="15">
        <v>6</v>
      </c>
      <c r="L210" s="10"/>
      <c r="M210" s="14">
        <v>170258.47457627099</v>
      </c>
      <c r="N210" s="14">
        <v>401810</v>
      </c>
      <c r="O210" s="16">
        <v>320960</v>
      </c>
      <c r="P210" s="17">
        <v>1.2519005483549399</v>
      </c>
      <c r="Q210" s="18">
        <v>60</v>
      </c>
      <c r="R210" s="10"/>
      <c r="S210" s="14">
        <v>387596.22881355899</v>
      </c>
      <c r="T210" s="14">
        <v>914727.1</v>
      </c>
      <c r="U210" s="16">
        <v>472000</v>
      </c>
      <c r="V210" s="17">
        <v>1.9379811440678001</v>
      </c>
      <c r="W210" s="18">
        <v>60</v>
      </c>
      <c r="X210" s="20">
        <v>62.711864406779704</v>
      </c>
      <c r="Y210" s="15">
        <v>148</v>
      </c>
      <c r="Z210" s="21">
        <v>94.4</v>
      </c>
      <c r="AA210" s="17">
        <v>1.56779661016949</v>
      </c>
      <c r="AB210" s="18">
        <v>40</v>
      </c>
      <c r="AC210" s="10"/>
      <c r="AD210" s="20">
        <v>27.118644067796598</v>
      </c>
      <c r="AE210" s="15">
        <v>64</v>
      </c>
      <c r="AF210" s="22">
        <v>37.76</v>
      </c>
      <c r="AG210" s="17">
        <v>1.6949152542372901</v>
      </c>
      <c r="AH210" s="18">
        <v>60</v>
      </c>
      <c r="AI210" s="20">
        <v>21.1864406779661</v>
      </c>
      <c r="AJ210" s="15">
        <v>50</v>
      </c>
      <c r="AK210" s="22">
        <v>37.76</v>
      </c>
      <c r="AL210" s="24">
        <v>1.3241525423728799</v>
      </c>
      <c r="AM210" s="25">
        <v>20</v>
      </c>
      <c r="AN210" s="10"/>
      <c r="AO210" s="20">
        <v>22.033898305084701</v>
      </c>
      <c r="AP210" s="15">
        <v>52</v>
      </c>
      <c r="AQ210" s="22">
        <v>37.76</v>
      </c>
      <c r="AR210" s="17">
        <v>1.3771186440678</v>
      </c>
      <c r="AS210" s="18">
        <v>60</v>
      </c>
      <c r="AT210" s="10"/>
      <c r="AU210" s="20">
        <v>21.355932203389798</v>
      </c>
      <c r="AV210" s="20">
        <v>50.4</v>
      </c>
      <c r="AW210" s="22">
        <v>37.76</v>
      </c>
      <c r="AX210" s="17">
        <v>1.33474576271186</v>
      </c>
      <c r="AY210" s="18">
        <v>60</v>
      </c>
    </row>
    <row r="211" spans="1:51" s="11" customFormat="1" ht="21.4" customHeight="1" x14ac:dyDescent="0.2">
      <c r="A211" s="12" t="s">
        <v>221</v>
      </c>
      <c r="B211" s="12" t="s">
        <v>245</v>
      </c>
      <c r="C211" s="12" t="s">
        <v>248</v>
      </c>
      <c r="D211" s="13">
        <v>2.4300000000000002</v>
      </c>
      <c r="E211" s="38"/>
      <c r="F211" s="47">
        <f t="shared" si="12"/>
        <v>480</v>
      </c>
      <c r="G211" s="43">
        <f t="shared" si="13"/>
        <v>0</v>
      </c>
      <c r="H211" s="41">
        <v>0.8</v>
      </c>
      <c r="I211" s="14">
        <f t="shared" si="14"/>
        <v>480</v>
      </c>
      <c r="J211" s="60">
        <f t="shared" si="15"/>
        <v>140</v>
      </c>
      <c r="K211" s="15">
        <v>6</v>
      </c>
      <c r="L211" s="10"/>
      <c r="M211" s="14">
        <v>214277.913580247</v>
      </c>
      <c r="N211" s="14">
        <v>520695.33</v>
      </c>
      <c r="O211" s="16">
        <v>330480</v>
      </c>
      <c r="P211" s="17">
        <v>1.5755728939724001</v>
      </c>
      <c r="Q211" s="18">
        <v>60</v>
      </c>
      <c r="R211" s="10"/>
      <c r="S211" s="14">
        <v>289550.061728395</v>
      </c>
      <c r="T211" s="14">
        <v>703606.65</v>
      </c>
      <c r="U211" s="16">
        <v>486000</v>
      </c>
      <c r="V211" s="17">
        <v>1.4477503086419801</v>
      </c>
      <c r="W211" s="18">
        <v>60</v>
      </c>
      <c r="X211" s="20">
        <v>45.679012345678998</v>
      </c>
      <c r="Y211" s="15">
        <v>111</v>
      </c>
      <c r="Z211" s="21">
        <v>97.2</v>
      </c>
      <c r="AA211" s="17">
        <v>1.1419753086419799</v>
      </c>
      <c r="AB211" s="18">
        <v>40</v>
      </c>
      <c r="AC211" s="10"/>
      <c r="AD211" s="20">
        <v>14.814814814814801</v>
      </c>
      <c r="AE211" s="15">
        <v>36</v>
      </c>
      <c r="AF211" s="22">
        <v>38.880000000000003</v>
      </c>
      <c r="AG211" s="17">
        <v>0.92592592592592604</v>
      </c>
      <c r="AH211" s="18">
        <v>60</v>
      </c>
      <c r="AI211" s="20">
        <v>11.522633744856</v>
      </c>
      <c r="AJ211" s="15">
        <v>28</v>
      </c>
      <c r="AK211" s="22">
        <v>38.880000000000003</v>
      </c>
      <c r="AL211" s="19">
        <v>0.72016460905349799</v>
      </c>
      <c r="AM211" s="14">
        <v>0</v>
      </c>
      <c r="AN211" s="10"/>
      <c r="AO211" s="20">
        <v>22.2222222222222</v>
      </c>
      <c r="AP211" s="15">
        <v>54</v>
      </c>
      <c r="AQ211" s="22">
        <v>38.880000000000003</v>
      </c>
      <c r="AR211" s="17">
        <v>1.3888888888888899</v>
      </c>
      <c r="AS211" s="18">
        <v>60</v>
      </c>
      <c r="AT211" s="10"/>
      <c r="AU211" s="20">
        <v>23.0452674897119</v>
      </c>
      <c r="AV211" s="20">
        <v>56</v>
      </c>
      <c r="AW211" s="22">
        <v>38.880000000000003</v>
      </c>
      <c r="AX211" s="17">
        <v>1.440329218107</v>
      </c>
      <c r="AY211" s="18">
        <v>60</v>
      </c>
    </row>
    <row r="212" spans="1:51" s="11" customFormat="1" ht="21.4" customHeight="1" x14ac:dyDescent="0.2">
      <c r="A212" s="12" t="s">
        <v>221</v>
      </c>
      <c r="B212" s="12" t="s">
        <v>245</v>
      </c>
      <c r="C212" s="12" t="s">
        <v>249</v>
      </c>
      <c r="D212" s="13">
        <v>2.36</v>
      </c>
      <c r="E212" s="38"/>
      <c r="F212" s="47">
        <f t="shared" si="12"/>
        <v>480</v>
      </c>
      <c r="G212" s="43">
        <f t="shared" si="13"/>
        <v>0</v>
      </c>
      <c r="H212" s="41">
        <v>0.9285714285714286</v>
      </c>
      <c r="I212" s="14">
        <f t="shared" si="14"/>
        <v>480</v>
      </c>
      <c r="J212" s="60">
        <f t="shared" si="15"/>
        <v>140</v>
      </c>
      <c r="K212" s="15">
        <v>6</v>
      </c>
      <c r="L212" s="10"/>
      <c r="M212" s="14">
        <v>253474.576271186</v>
      </c>
      <c r="N212" s="14">
        <v>598200</v>
      </c>
      <c r="O212" s="16">
        <v>320960</v>
      </c>
      <c r="P212" s="17">
        <v>1.8637836490528401</v>
      </c>
      <c r="Q212" s="18">
        <v>60</v>
      </c>
      <c r="R212" s="10"/>
      <c r="S212" s="14">
        <v>225933.88135593201</v>
      </c>
      <c r="T212" s="14">
        <v>533203.96</v>
      </c>
      <c r="U212" s="16">
        <v>472000</v>
      </c>
      <c r="V212" s="17">
        <v>1.12966940677966</v>
      </c>
      <c r="W212" s="18">
        <v>60</v>
      </c>
      <c r="X212" s="20">
        <v>50</v>
      </c>
      <c r="Y212" s="15">
        <v>118</v>
      </c>
      <c r="Z212" s="21">
        <v>94.4</v>
      </c>
      <c r="AA212" s="17">
        <v>1.25</v>
      </c>
      <c r="AB212" s="18">
        <v>40</v>
      </c>
      <c r="AC212" s="10"/>
      <c r="AD212" s="20">
        <v>15.254237288135601</v>
      </c>
      <c r="AE212" s="15">
        <v>36</v>
      </c>
      <c r="AF212" s="22">
        <v>37.76</v>
      </c>
      <c r="AG212" s="17">
        <v>0.95338983050847503</v>
      </c>
      <c r="AH212" s="18">
        <v>60</v>
      </c>
      <c r="AI212" s="20">
        <v>4.2372881355932197</v>
      </c>
      <c r="AJ212" s="15">
        <v>10</v>
      </c>
      <c r="AK212" s="22">
        <v>37.76</v>
      </c>
      <c r="AL212" s="19">
        <v>0.26483050847457601</v>
      </c>
      <c r="AM212" s="14">
        <v>0</v>
      </c>
      <c r="AN212" s="10"/>
      <c r="AO212" s="20">
        <v>23.305084745762699</v>
      </c>
      <c r="AP212" s="15">
        <v>55</v>
      </c>
      <c r="AQ212" s="22">
        <v>37.76</v>
      </c>
      <c r="AR212" s="17">
        <v>1.45656779661017</v>
      </c>
      <c r="AS212" s="18">
        <v>60</v>
      </c>
      <c r="AT212" s="10"/>
      <c r="AU212" s="20">
        <v>17.627118644067799</v>
      </c>
      <c r="AV212" s="20">
        <v>41.6</v>
      </c>
      <c r="AW212" s="22">
        <v>37.76</v>
      </c>
      <c r="AX212" s="17">
        <v>1.1016949152542399</v>
      </c>
      <c r="AY212" s="18">
        <v>60</v>
      </c>
    </row>
    <row r="213" spans="1:51" s="11" customFormat="1" ht="21.4" customHeight="1" x14ac:dyDescent="0.2">
      <c r="A213" s="12" t="s">
        <v>221</v>
      </c>
      <c r="B213" s="12" t="s">
        <v>245</v>
      </c>
      <c r="C213" s="12" t="s">
        <v>250</v>
      </c>
      <c r="D213" s="13">
        <v>3.29</v>
      </c>
      <c r="E213" s="38"/>
      <c r="F213" s="47">
        <f t="shared" si="12"/>
        <v>120</v>
      </c>
      <c r="G213" s="43">
        <f t="shared" si="13"/>
        <v>0</v>
      </c>
      <c r="H213" s="41">
        <v>0.83333333333333337</v>
      </c>
      <c r="I213" s="14">
        <f t="shared" si="14"/>
        <v>120</v>
      </c>
      <c r="J213" s="60">
        <f t="shared" si="15"/>
        <v>0</v>
      </c>
      <c r="K213" s="15">
        <v>2</v>
      </c>
      <c r="L213" s="10"/>
      <c r="M213" s="14">
        <v>166276.59574468099</v>
      </c>
      <c r="N213" s="14">
        <v>547050</v>
      </c>
      <c r="O213" s="16">
        <v>447440</v>
      </c>
      <c r="P213" s="17">
        <v>1.22262202753442</v>
      </c>
      <c r="Q213" s="18">
        <v>60</v>
      </c>
      <c r="R213" s="10"/>
      <c r="S213" s="14">
        <v>104433.85106383001</v>
      </c>
      <c r="T213" s="14">
        <v>343587.37</v>
      </c>
      <c r="U213" s="16">
        <v>658000</v>
      </c>
      <c r="V213" s="19">
        <v>0.52216925531914904</v>
      </c>
      <c r="W213" s="14">
        <v>0</v>
      </c>
      <c r="X213" s="20">
        <v>14.5896656534954</v>
      </c>
      <c r="Y213" s="15">
        <v>48</v>
      </c>
      <c r="Z213" s="21">
        <v>131.6</v>
      </c>
      <c r="AA213" s="19">
        <v>0.36474164133738601</v>
      </c>
      <c r="AB213" s="14">
        <v>0</v>
      </c>
      <c r="AC213" s="10"/>
      <c r="AD213" s="20">
        <v>7.9027355623100304</v>
      </c>
      <c r="AE213" s="15">
        <v>26</v>
      </c>
      <c r="AF213" s="22">
        <v>52.64</v>
      </c>
      <c r="AG213" s="19">
        <v>0.49392097264437701</v>
      </c>
      <c r="AH213" s="14">
        <v>0</v>
      </c>
      <c r="AI213" s="20">
        <v>2.12765957446809</v>
      </c>
      <c r="AJ213" s="15">
        <v>7</v>
      </c>
      <c r="AK213" s="22">
        <v>52.64</v>
      </c>
      <c r="AL213" s="19">
        <v>0.13297872340425501</v>
      </c>
      <c r="AM213" s="14">
        <v>0</v>
      </c>
      <c r="AN213" s="10"/>
      <c r="AO213" s="20">
        <v>19.148936170212799</v>
      </c>
      <c r="AP213" s="15">
        <v>63</v>
      </c>
      <c r="AQ213" s="22">
        <v>52.64</v>
      </c>
      <c r="AR213" s="17">
        <v>1.1968085106383</v>
      </c>
      <c r="AS213" s="18">
        <v>60</v>
      </c>
      <c r="AT213" s="10"/>
      <c r="AU213" s="20">
        <v>4.4984802431610902</v>
      </c>
      <c r="AV213" s="20">
        <v>14.8</v>
      </c>
      <c r="AW213" s="22">
        <v>52.64</v>
      </c>
      <c r="AX213" s="19">
        <v>0.28115501519756803</v>
      </c>
      <c r="AY213" s="14">
        <v>0</v>
      </c>
    </row>
    <row r="214" spans="1:51" s="11" customFormat="1" ht="21.4" customHeight="1" x14ac:dyDescent="0.2">
      <c r="A214" s="12" t="s">
        <v>221</v>
      </c>
      <c r="B214" s="12" t="s">
        <v>245</v>
      </c>
      <c r="C214" s="12" t="s">
        <v>251</v>
      </c>
      <c r="D214" s="13">
        <v>1.86</v>
      </c>
      <c r="E214" s="38"/>
      <c r="F214" s="47">
        <f t="shared" si="12"/>
        <v>240</v>
      </c>
      <c r="G214" s="43">
        <f t="shared" si="13"/>
        <v>0</v>
      </c>
      <c r="H214" s="41">
        <v>0.81818181818181823</v>
      </c>
      <c r="I214" s="14">
        <f t="shared" si="14"/>
        <v>240</v>
      </c>
      <c r="J214" s="60">
        <f t="shared" si="15"/>
        <v>0</v>
      </c>
      <c r="K214" s="15">
        <v>4</v>
      </c>
      <c r="L214" s="10"/>
      <c r="M214" s="14">
        <v>258125.46774193499</v>
      </c>
      <c r="N214" s="14">
        <v>480113.37</v>
      </c>
      <c r="O214" s="16">
        <v>252960</v>
      </c>
      <c r="P214" s="17">
        <v>1.89798138045541</v>
      </c>
      <c r="Q214" s="18">
        <v>60</v>
      </c>
      <c r="R214" s="10"/>
      <c r="S214" s="14">
        <v>120213.634408602</v>
      </c>
      <c r="T214" s="14">
        <v>223597.36</v>
      </c>
      <c r="U214" s="16">
        <v>372000</v>
      </c>
      <c r="V214" s="19">
        <v>0.601068172043011</v>
      </c>
      <c r="W214" s="14">
        <v>0</v>
      </c>
      <c r="X214" s="20">
        <v>25.268817204301101</v>
      </c>
      <c r="Y214" s="15">
        <v>47</v>
      </c>
      <c r="Z214" s="21">
        <v>74.400000000000006</v>
      </c>
      <c r="AA214" s="19">
        <v>0.63172043010752699</v>
      </c>
      <c r="AB214" s="14">
        <v>0</v>
      </c>
      <c r="AC214" s="10"/>
      <c r="AD214" s="20">
        <v>16.6666666666667</v>
      </c>
      <c r="AE214" s="15">
        <v>31</v>
      </c>
      <c r="AF214" s="22">
        <v>29.76</v>
      </c>
      <c r="AG214" s="17">
        <v>1.0416666666666701</v>
      </c>
      <c r="AH214" s="18">
        <v>60</v>
      </c>
      <c r="AI214" s="20">
        <v>10.215053763440901</v>
      </c>
      <c r="AJ214" s="15">
        <v>19</v>
      </c>
      <c r="AK214" s="22">
        <v>29.76</v>
      </c>
      <c r="AL214" s="19">
        <v>0.63844086021505397</v>
      </c>
      <c r="AM214" s="14">
        <v>0</v>
      </c>
      <c r="AN214" s="10"/>
      <c r="AO214" s="20">
        <v>23.118279569892501</v>
      </c>
      <c r="AP214" s="15">
        <v>43</v>
      </c>
      <c r="AQ214" s="22">
        <v>29.76</v>
      </c>
      <c r="AR214" s="17">
        <v>1.44489247311828</v>
      </c>
      <c r="AS214" s="18">
        <v>60</v>
      </c>
      <c r="AT214" s="10"/>
      <c r="AU214" s="20">
        <v>15.4838709677419</v>
      </c>
      <c r="AV214" s="20">
        <v>28.8</v>
      </c>
      <c r="AW214" s="22">
        <v>29.76</v>
      </c>
      <c r="AX214" s="17">
        <v>0.967741935483871</v>
      </c>
      <c r="AY214" s="18">
        <v>60</v>
      </c>
    </row>
    <row r="215" spans="1:51" s="11" customFormat="1" ht="21.4" customHeight="1" x14ac:dyDescent="0.2">
      <c r="A215" s="12" t="s">
        <v>221</v>
      </c>
      <c r="B215" s="12" t="s">
        <v>245</v>
      </c>
      <c r="C215" s="12" t="s">
        <v>252</v>
      </c>
      <c r="D215" s="13">
        <v>9.0299999999999994</v>
      </c>
      <c r="E215" s="38"/>
      <c r="F215" s="47">
        <f t="shared" si="12"/>
        <v>350</v>
      </c>
      <c r="G215" s="43">
        <f t="shared" si="13"/>
        <v>0</v>
      </c>
      <c r="H215" s="41">
        <v>0.91228070175438591</v>
      </c>
      <c r="I215" s="14">
        <f t="shared" si="14"/>
        <v>350</v>
      </c>
      <c r="J215" s="60">
        <f t="shared" si="15"/>
        <v>70</v>
      </c>
      <c r="K215" s="15">
        <v>5</v>
      </c>
      <c r="L215" s="10"/>
      <c r="M215" s="14">
        <v>173765.22702104101</v>
      </c>
      <c r="N215" s="14">
        <v>1569100</v>
      </c>
      <c r="O215" s="16">
        <v>1228080</v>
      </c>
      <c r="P215" s="17">
        <v>1.27768549280177</v>
      </c>
      <c r="Q215" s="18">
        <v>60</v>
      </c>
      <c r="R215" s="10"/>
      <c r="S215" s="14">
        <v>259395.452934662</v>
      </c>
      <c r="T215" s="14">
        <v>2342340.94</v>
      </c>
      <c r="U215" s="16">
        <v>1806000</v>
      </c>
      <c r="V215" s="17">
        <v>1.29697726467331</v>
      </c>
      <c r="W215" s="18">
        <v>60</v>
      </c>
      <c r="X215" s="20">
        <v>39.424141749723198</v>
      </c>
      <c r="Y215" s="15">
        <v>356</v>
      </c>
      <c r="Z215" s="21">
        <v>361.2</v>
      </c>
      <c r="AA215" s="17">
        <v>0.98560354374307901</v>
      </c>
      <c r="AB215" s="18">
        <v>40</v>
      </c>
      <c r="AC215" s="10"/>
      <c r="AD215" s="20">
        <v>10.2990033222591</v>
      </c>
      <c r="AE215" s="15">
        <v>93</v>
      </c>
      <c r="AF215" s="22">
        <v>144.47999999999999</v>
      </c>
      <c r="AG215" s="19">
        <v>0.64368770764119598</v>
      </c>
      <c r="AH215" s="14">
        <v>0</v>
      </c>
      <c r="AI215" s="20">
        <v>8.1949058693244705</v>
      </c>
      <c r="AJ215" s="15">
        <v>74</v>
      </c>
      <c r="AK215" s="22">
        <v>144.47999999999999</v>
      </c>
      <c r="AL215" s="19">
        <v>0.51218161683277996</v>
      </c>
      <c r="AM215" s="14">
        <v>0</v>
      </c>
      <c r="AN215" s="10"/>
      <c r="AO215" s="20">
        <v>15.946843853820599</v>
      </c>
      <c r="AP215" s="15">
        <v>144</v>
      </c>
      <c r="AQ215" s="22">
        <v>144.47999999999999</v>
      </c>
      <c r="AR215" s="17">
        <v>0.99667774086378802</v>
      </c>
      <c r="AS215" s="18">
        <v>60</v>
      </c>
      <c r="AT215" s="10"/>
      <c r="AU215" s="20">
        <v>17.142857142857199</v>
      </c>
      <c r="AV215" s="20">
        <v>154.80000000000001</v>
      </c>
      <c r="AW215" s="22">
        <v>144.47999999999999</v>
      </c>
      <c r="AX215" s="17">
        <v>1.0714285714285701</v>
      </c>
      <c r="AY215" s="18">
        <v>60</v>
      </c>
    </row>
    <row r="216" spans="1:51" s="11" customFormat="1" ht="21.4" customHeight="1" x14ac:dyDescent="0.2">
      <c r="A216" s="12" t="s">
        <v>221</v>
      </c>
      <c r="B216" s="12" t="s">
        <v>245</v>
      </c>
      <c r="C216" s="12" t="s">
        <v>253</v>
      </c>
      <c r="D216" s="13">
        <v>2.76</v>
      </c>
      <c r="E216" s="38"/>
      <c r="F216" s="47">
        <f t="shared" si="12"/>
        <v>350</v>
      </c>
      <c r="G216" s="43">
        <f t="shared" si="13"/>
        <v>0</v>
      </c>
      <c r="H216" s="41">
        <v>1</v>
      </c>
      <c r="I216" s="14">
        <f t="shared" si="14"/>
        <v>350</v>
      </c>
      <c r="J216" s="60">
        <f t="shared" si="15"/>
        <v>70</v>
      </c>
      <c r="K216" s="15">
        <v>5</v>
      </c>
      <c r="L216" s="10"/>
      <c r="M216" s="14">
        <v>199675.72463768101</v>
      </c>
      <c r="N216" s="14">
        <v>551105</v>
      </c>
      <c r="O216" s="16">
        <v>375360</v>
      </c>
      <c r="P216" s="17">
        <v>1.46820385763001</v>
      </c>
      <c r="Q216" s="18">
        <v>60</v>
      </c>
      <c r="R216" s="10"/>
      <c r="S216" s="14">
        <v>268351.92028985498</v>
      </c>
      <c r="T216" s="14">
        <v>740651.3</v>
      </c>
      <c r="U216" s="16">
        <v>552000</v>
      </c>
      <c r="V216" s="17">
        <v>1.3417596014492801</v>
      </c>
      <c r="W216" s="18">
        <v>60</v>
      </c>
      <c r="X216" s="20">
        <v>38.043478260869598</v>
      </c>
      <c r="Y216" s="15">
        <v>105</v>
      </c>
      <c r="Z216" s="21">
        <v>110.4</v>
      </c>
      <c r="AA216" s="17">
        <v>0.95108695652173902</v>
      </c>
      <c r="AB216" s="18">
        <v>40</v>
      </c>
      <c r="AC216" s="10"/>
      <c r="AD216" s="20">
        <v>10.869565217391299</v>
      </c>
      <c r="AE216" s="15">
        <v>30</v>
      </c>
      <c r="AF216" s="22">
        <v>44.16</v>
      </c>
      <c r="AG216" s="19">
        <v>0.67934782608695599</v>
      </c>
      <c r="AH216" s="14">
        <v>0</v>
      </c>
      <c r="AI216" s="20">
        <v>4.3478260869565197</v>
      </c>
      <c r="AJ216" s="15">
        <v>12</v>
      </c>
      <c r="AK216" s="22">
        <v>44.16</v>
      </c>
      <c r="AL216" s="19">
        <v>0.27173913043478298</v>
      </c>
      <c r="AM216" s="14">
        <v>0</v>
      </c>
      <c r="AN216" s="10"/>
      <c r="AO216" s="20">
        <v>23.913043478260899</v>
      </c>
      <c r="AP216" s="15">
        <v>66</v>
      </c>
      <c r="AQ216" s="22">
        <v>44.16</v>
      </c>
      <c r="AR216" s="17">
        <v>1.4945652173913</v>
      </c>
      <c r="AS216" s="18">
        <v>60</v>
      </c>
      <c r="AT216" s="10"/>
      <c r="AU216" s="20">
        <v>18.695652173913</v>
      </c>
      <c r="AV216" s="20">
        <v>51.6</v>
      </c>
      <c r="AW216" s="22">
        <v>44.16</v>
      </c>
      <c r="AX216" s="17">
        <v>1.1684782608695601</v>
      </c>
      <c r="AY216" s="18">
        <v>60</v>
      </c>
    </row>
    <row r="217" spans="1:51" s="11" customFormat="1" ht="21.4" customHeight="1" x14ac:dyDescent="0.2">
      <c r="A217" s="12" t="s">
        <v>221</v>
      </c>
      <c r="B217" s="12" t="s">
        <v>245</v>
      </c>
      <c r="C217" s="12" t="s">
        <v>254</v>
      </c>
      <c r="D217" s="13">
        <v>1.85</v>
      </c>
      <c r="E217" s="38"/>
      <c r="F217" s="47">
        <f t="shared" si="12"/>
        <v>180</v>
      </c>
      <c r="G217" s="43">
        <f t="shared" si="13"/>
        <v>0</v>
      </c>
      <c r="H217" s="41">
        <v>1</v>
      </c>
      <c r="I217" s="14">
        <f t="shared" si="14"/>
        <v>180</v>
      </c>
      <c r="J217" s="60">
        <f t="shared" si="15"/>
        <v>0</v>
      </c>
      <c r="K217" s="15">
        <v>3</v>
      </c>
      <c r="L217" s="10"/>
      <c r="M217" s="14">
        <v>165135.135135135</v>
      </c>
      <c r="N217" s="14">
        <v>305500</v>
      </c>
      <c r="O217" s="16">
        <v>251600</v>
      </c>
      <c r="P217" s="17">
        <v>1.21422893481717</v>
      </c>
      <c r="Q217" s="18">
        <v>60</v>
      </c>
      <c r="R217" s="10"/>
      <c r="S217" s="14">
        <v>8127.0648648648703</v>
      </c>
      <c r="T217" s="14">
        <v>15035.07</v>
      </c>
      <c r="U217" s="16">
        <v>370000</v>
      </c>
      <c r="V217" s="19">
        <v>4.0635324324324297E-2</v>
      </c>
      <c r="W217" s="14">
        <v>0</v>
      </c>
      <c r="X217" s="20">
        <v>4.8648648648648596</v>
      </c>
      <c r="Y217" s="15">
        <v>9</v>
      </c>
      <c r="Z217" s="21">
        <v>74</v>
      </c>
      <c r="AA217" s="19">
        <v>0.121621621621622</v>
      </c>
      <c r="AB217" s="14">
        <v>0</v>
      </c>
      <c r="AC217" s="10"/>
      <c r="AD217" s="20">
        <v>14.5945945945946</v>
      </c>
      <c r="AE217" s="15">
        <v>27</v>
      </c>
      <c r="AF217" s="22">
        <v>29.6</v>
      </c>
      <c r="AG217" s="17">
        <v>0.91216216216216195</v>
      </c>
      <c r="AH217" s="18">
        <v>60</v>
      </c>
      <c r="AI217" s="20">
        <v>1.6216216216216199</v>
      </c>
      <c r="AJ217" s="15">
        <v>3</v>
      </c>
      <c r="AK217" s="22">
        <v>29.6</v>
      </c>
      <c r="AL217" s="19">
        <v>0.101351351351351</v>
      </c>
      <c r="AM217" s="14">
        <v>0</v>
      </c>
      <c r="AN217" s="10"/>
      <c r="AO217" s="20">
        <v>14.054054054054101</v>
      </c>
      <c r="AP217" s="15">
        <v>26</v>
      </c>
      <c r="AQ217" s="22">
        <v>29.6</v>
      </c>
      <c r="AR217" s="17">
        <v>0.87837837837837796</v>
      </c>
      <c r="AS217" s="18">
        <v>60</v>
      </c>
      <c r="AT217" s="10"/>
      <c r="AU217" s="20">
        <v>4.3243243243243201</v>
      </c>
      <c r="AV217" s="20">
        <v>8</v>
      </c>
      <c r="AW217" s="22">
        <v>29.6</v>
      </c>
      <c r="AX217" s="19">
        <v>0.27027027027027001</v>
      </c>
      <c r="AY217" s="14">
        <v>0</v>
      </c>
    </row>
    <row r="218" spans="1:51" s="11" customFormat="1" ht="21.4" customHeight="1" x14ac:dyDescent="0.2">
      <c r="A218" s="12" t="s">
        <v>221</v>
      </c>
      <c r="B218" s="12" t="s">
        <v>245</v>
      </c>
      <c r="C218" s="12" t="s">
        <v>255</v>
      </c>
      <c r="D218" s="13">
        <v>3.12</v>
      </c>
      <c r="E218" s="38"/>
      <c r="F218" s="47">
        <f t="shared" si="12"/>
        <v>120</v>
      </c>
      <c r="G218" s="43">
        <f t="shared" si="13"/>
        <v>0</v>
      </c>
      <c r="H218" s="41">
        <v>1</v>
      </c>
      <c r="I218" s="14">
        <f t="shared" si="14"/>
        <v>120</v>
      </c>
      <c r="J218" s="60">
        <f t="shared" si="15"/>
        <v>0</v>
      </c>
      <c r="K218" s="15">
        <v>2</v>
      </c>
      <c r="L218" s="10"/>
      <c r="M218" s="14">
        <v>155128.20512820501</v>
      </c>
      <c r="N218" s="14">
        <v>484000</v>
      </c>
      <c r="O218" s="16">
        <v>424320</v>
      </c>
      <c r="P218" s="17">
        <v>1.14064856711916</v>
      </c>
      <c r="Q218" s="18">
        <v>60</v>
      </c>
      <c r="R218" s="10"/>
      <c r="S218" s="14">
        <v>207746.641025641</v>
      </c>
      <c r="T218" s="14">
        <v>648169.52</v>
      </c>
      <c r="U218" s="16">
        <v>624000</v>
      </c>
      <c r="V218" s="17">
        <v>1.0387332051282101</v>
      </c>
      <c r="W218" s="18">
        <v>60</v>
      </c>
      <c r="X218" s="20">
        <v>15.384615384615399</v>
      </c>
      <c r="Y218" s="15">
        <v>48</v>
      </c>
      <c r="Z218" s="21">
        <v>124.8</v>
      </c>
      <c r="AA218" s="19">
        <v>0.38461538461538503</v>
      </c>
      <c r="AB218" s="14">
        <v>0</v>
      </c>
      <c r="AC218" s="10"/>
      <c r="AD218" s="20">
        <v>5.4487179487179498</v>
      </c>
      <c r="AE218" s="15">
        <v>17</v>
      </c>
      <c r="AF218" s="22">
        <v>49.92</v>
      </c>
      <c r="AG218" s="19">
        <v>0.34054487179487197</v>
      </c>
      <c r="AH218" s="14">
        <v>0</v>
      </c>
      <c r="AI218" s="20">
        <v>3.8461538461538498</v>
      </c>
      <c r="AJ218" s="15">
        <v>12</v>
      </c>
      <c r="AK218" s="22">
        <v>49.92</v>
      </c>
      <c r="AL218" s="19">
        <v>0.240384615384615</v>
      </c>
      <c r="AM218" s="14">
        <v>0</v>
      </c>
      <c r="AN218" s="10"/>
      <c r="AO218" s="20">
        <v>9.9358974358974397</v>
      </c>
      <c r="AP218" s="15">
        <v>31</v>
      </c>
      <c r="AQ218" s="22">
        <v>49.92</v>
      </c>
      <c r="AR218" s="19">
        <v>0.62099358974358998</v>
      </c>
      <c r="AS218" s="14">
        <v>0</v>
      </c>
      <c r="AT218" s="10"/>
      <c r="AU218" s="20">
        <v>8.5897435897435894</v>
      </c>
      <c r="AV218" s="20">
        <v>26.8</v>
      </c>
      <c r="AW218" s="22">
        <v>49.92</v>
      </c>
      <c r="AX218" s="19">
        <v>0.53685897435897401</v>
      </c>
      <c r="AY218" s="14">
        <v>0</v>
      </c>
    </row>
    <row r="219" spans="1:51" s="11" customFormat="1" ht="21.4" customHeight="1" x14ac:dyDescent="0.2">
      <c r="A219" s="12" t="s">
        <v>221</v>
      </c>
      <c r="B219" s="12" t="s">
        <v>245</v>
      </c>
      <c r="C219" s="12" t="s">
        <v>256</v>
      </c>
      <c r="D219" s="13">
        <v>1.81</v>
      </c>
      <c r="E219" s="38"/>
      <c r="F219" s="47">
        <f t="shared" si="12"/>
        <v>240</v>
      </c>
      <c r="G219" s="43">
        <f t="shared" si="13"/>
        <v>0</v>
      </c>
      <c r="H219" s="41">
        <v>0.83333333333333337</v>
      </c>
      <c r="I219" s="14">
        <f t="shared" si="14"/>
        <v>240</v>
      </c>
      <c r="J219" s="60">
        <f t="shared" si="15"/>
        <v>0</v>
      </c>
      <c r="K219" s="15">
        <v>4</v>
      </c>
      <c r="L219" s="10"/>
      <c r="M219" s="14">
        <v>421823.20441988902</v>
      </c>
      <c r="N219" s="14">
        <v>763500</v>
      </c>
      <c r="O219" s="16">
        <v>246160</v>
      </c>
      <c r="P219" s="17">
        <v>3.10164120896978</v>
      </c>
      <c r="Q219" s="18">
        <v>60</v>
      </c>
      <c r="R219" s="10"/>
      <c r="S219" s="14">
        <v>117111.27624309401</v>
      </c>
      <c r="T219" s="14">
        <v>211971.41</v>
      </c>
      <c r="U219" s="16">
        <v>362000</v>
      </c>
      <c r="V219" s="19">
        <v>0.58555638121546905</v>
      </c>
      <c r="W219" s="14">
        <v>0</v>
      </c>
      <c r="X219" s="20">
        <v>16.574585635359099</v>
      </c>
      <c r="Y219" s="15">
        <v>30</v>
      </c>
      <c r="Z219" s="21">
        <v>72.400000000000006</v>
      </c>
      <c r="AA219" s="19">
        <v>0.41436464088397801</v>
      </c>
      <c r="AB219" s="14">
        <v>0</v>
      </c>
      <c r="AC219" s="10"/>
      <c r="AD219" s="20">
        <v>14.3646408839779</v>
      </c>
      <c r="AE219" s="15">
        <v>26</v>
      </c>
      <c r="AF219" s="22">
        <v>28.96</v>
      </c>
      <c r="AG219" s="17">
        <v>0.89779005524861899</v>
      </c>
      <c r="AH219" s="18">
        <v>60</v>
      </c>
      <c r="AI219" s="20">
        <v>2.20994475138122</v>
      </c>
      <c r="AJ219" s="15">
        <v>4</v>
      </c>
      <c r="AK219" s="22">
        <v>28.96</v>
      </c>
      <c r="AL219" s="19">
        <v>0.138121546961326</v>
      </c>
      <c r="AM219" s="14">
        <v>0</v>
      </c>
      <c r="AN219" s="10"/>
      <c r="AO219" s="20">
        <v>21.546961325966901</v>
      </c>
      <c r="AP219" s="15">
        <v>39</v>
      </c>
      <c r="AQ219" s="22">
        <v>28.96</v>
      </c>
      <c r="AR219" s="17">
        <v>1.34668508287293</v>
      </c>
      <c r="AS219" s="18">
        <v>60</v>
      </c>
      <c r="AT219" s="10"/>
      <c r="AU219" s="20">
        <v>16.132596685082898</v>
      </c>
      <c r="AV219" s="20">
        <v>29.2</v>
      </c>
      <c r="AW219" s="22">
        <v>28.96</v>
      </c>
      <c r="AX219" s="17">
        <v>1.00828729281768</v>
      </c>
      <c r="AY219" s="18">
        <v>60</v>
      </c>
    </row>
    <row r="220" spans="1:51" s="11" customFormat="1" ht="21.4" customHeight="1" x14ac:dyDescent="0.2">
      <c r="A220" s="12" t="s">
        <v>221</v>
      </c>
      <c r="B220" s="12" t="s">
        <v>245</v>
      </c>
      <c r="C220" s="12" t="s">
        <v>257</v>
      </c>
      <c r="D220" s="13">
        <v>2.2200000000000002</v>
      </c>
      <c r="E220" s="38"/>
      <c r="F220" s="47">
        <f t="shared" si="12"/>
        <v>350</v>
      </c>
      <c r="G220" s="43">
        <f t="shared" si="13"/>
        <v>0</v>
      </c>
      <c r="H220" s="41">
        <v>0.9285714285714286</v>
      </c>
      <c r="I220" s="14">
        <f t="shared" si="14"/>
        <v>350</v>
      </c>
      <c r="J220" s="60">
        <f t="shared" si="15"/>
        <v>70</v>
      </c>
      <c r="K220" s="15">
        <v>5</v>
      </c>
      <c r="L220" s="10"/>
      <c r="M220" s="14">
        <v>160675.675675676</v>
      </c>
      <c r="N220" s="14">
        <v>356700</v>
      </c>
      <c r="O220" s="16">
        <v>301920</v>
      </c>
      <c r="P220" s="17">
        <v>1.1814387917329101</v>
      </c>
      <c r="Q220" s="18">
        <v>60</v>
      </c>
      <c r="R220" s="10"/>
      <c r="S220" s="14">
        <v>384222.31531531498</v>
      </c>
      <c r="T220" s="14">
        <v>852973.54</v>
      </c>
      <c r="U220" s="16">
        <v>444000</v>
      </c>
      <c r="V220" s="17">
        <v>1.92111157657658</v>
      </c>
      <c r="W220" s="18">
        <v>60</v>
      </c>
      <c r="X220" s="20">
        <v>36.036036036036002</v>
      </c>
      <c r="Y220" s="15">
        <v>80</v>
      </c>
      <c r="Z220" s="21">
        <v>88.8</v>
      </c>
      <c r="AA220" s="17">
        <v>0.90090090090090102</v>
      </c>
      <c r="AB220" s="18">
        <v>40</v>
      </c>
      <c r="AC220" s="10"/>
      <c r="AD220" s="20">
        <v>13.5135135135135</v>
      </c>
      <c r="AE220" s="15">
        <v>30</v>
      </c>
      <c r="AF220" s="22">
        <v>35.520000000000003</v>
      </c>
      <c r="AG220" s="17">
        <v>0.84459459459459396</v>
      </c>
      <c r="AH220" s="18">
        <v>60</v>
      </c>
      <c r="AI220" s="20">
        <v>7.20720720720721</v>
      </c>
      <c r="AJ220" s="15">
        <v>16</v>
      </c>
      <c r="AK220" s="22">
        <v>35.520000000000003</v>
      </c>
      <c r="AL220" s="19">
        <v>0.45045045045045001</v>
      </c>
      <c r="AM220" s="14">
        <v>0</v>
      </c>
      <c r="AN220" s="10"/>
      <c r="AO220" s="20">
        <v>8.1081081081081106</v>
      </c>
      <c r="AP220" s="15">
        <v>18</v>
      </c>
      <c r="AQ220" s="22">
        <v>35.520000000000003</v>
      </c>
      <c r="AR220" s="19">
        <v>0.50675675675675702</v>
      </c>
      <c r="AS220" s="14">
        <v>0</v>
      </c>
      <c r="AT220" s="10"/>
      <c r="AU220" s="20">
        <v>19.099099099099099</v>
      </c>
      <c r="AV220" s="20">
        <v>42.4</v>
      </c>
      <c r="AW220" s="22">
        <v>35.520000000000003</v>
      </c>
      <c r="AX220" s="17">
        <v>1.1936936936936899</v>
      </c>
      <c r="AY220" s="18">
        <v>60</v>
      </c>
    </row>
    <row r="221" spans="1:51" s="11" customFormat="1" ht="21.4" customHeight="1" x14ac:dyDescent="0.2">
      <c r="A221" s="12" t="s">
        <v>221</v>
      </c>
      <c r="B221" s="12" t="s">
        <v>245</v>
      </c>
      <c r="C221" s="12" t="s">
        <v>258</v>
      </c>
      <c r="D221" s="13">
        <v>6.45</v>
      </c>
      <c r="E221" s="38"/>
      <c r="F221" s="47">
        <f t="shared" si="12"/>
        <v>226</v>
      </c>
      <c r="G221" s="43">
        <f t="shared" si="13"/>
        <v>6.0526315789473761E-2</v>
      </c>
      <c r="H221" s="41">
        <v>0.78947368421052633</v>
      </c>
      <c r="I221" s="14">
        <f t="shared" si="14"/>
        <v>240</v>
      </c>
      <c r="J221" s="60">
        <f t="shared" si="15"/>
        <v>0</v>
      </c>
      <c r="K221" s="15">
        <v>4</v>
      </c>
      <c r="L221" s="10"/>
      <c r="M221" s="14">
        <v>149800.15503875999</v>
      </c>
      <c r="N221" s="14">
        <v>966211</v>
      </c>
      <c r="O221" s="16">
        <v>877200</v>
      </c>
      <c r="P221" s="17">
        <v>1.1014717282261699</v>
      </c>
      <c r="Q221" s="18">
        <v>60</v>
      </c>
      <c r="R221" s="10"/>
      <c r="S221" s="14">
        <v>160142.17209302299</v>
      </c>
      <c r="T221" s="14">
        <v>1032917.01</v>
      </c>
      <c r="U221" s="16">
        <v>1290000</v>
      </c>
      <c r="V221" s="19">
        <v>0.80071086046511597</v>
      </c>
      <c r="W221" s="14">
        <v>0</v>
      </c>
      <c r="X221" s="20">
        <v>7.5968992248061999</v>
      </c>
      <c r="Y221" s="15">
        <v>49</v>
      </c>
      <c r="Z221" s="21">
        <v>258</v>
      </c>
      <c r="AA221" s="19">
        <v>0.18992248062015499</v>
      </c>
      <c r="AB221" s="14">
        <v>0</v>
      </c>
      <c r="AC221" s="10"/>
      <c r="AD221" s="20">
        <v>15.503875968992199</v>
      </c>
      <c r="AE221" s="15">
        <v>100</v>
      </c>
      <c r="AF221" s="22">
        <v>103.2</v>
      </c>
      <c r="AG221" s="17">
        <v>0.968992248062015</v>
      </c>
      <c r="AH221" s="18">
        <v>60</v>
      </c>
      <c r="AI221" s="20">
        <v>7.2868217054263598</v>
      </c>
      <c r="AJ221" s="15">
        <v>47</v>
      </c>
      <c r="AK221" s="22">
        <v>103.2</v>
      </c>
      <c r="AL221" s="19">
        <v>0.45542635658914699</v>
      </c>
      <c r="AM221" s="14">
        <v>0</v>
      </c>
      <c r="AN221" s="10"/>
      <c r="AO221" s="20">
        <v>17.364341085271299</v>
      </c>
      <c r="AP221" s="15">
        <v>112</v>
      </c>
      <c r="AQ221" s="22">
        <v>103.2</v>
      </c>
      <c r="AR221" s="17">
        <v>1.08527131782946</v>
      </c>
      <c r="AS221" s="18">
        <v>60</v>
      </c>
      <c r="AT221" s="10"/>
      <c r="AU221" s="20">
        <v>15.255813953488399</v>
      </c>
      <c r="AV221" s="20">
        <v>98.4</v>
      </c>
      <c r="AW221" s="22">
        <v>103.2</v>
      </c>
      <c r="AX221" s="17">
        <v>0.95348837209302295</v>
      </c>
      <c r="AY221" s="18">
        <v>60</v>
      </c>
    </row>
    <row r="222" spans="1:51" s="11" customFormat="1" ht="21.4" customHeight="1" x14ac:dyDescent="0.2">
      <c r="A222" s="12" t="s">
        <v>221</v>
      </c>
      <c r="B222" s="12" t="s">
        <v>245</v>
      </c>
      <c r="C222" s="12" t="s">
        <v>259</v>
      </c>
      <c r="D222" s="13">
        <v>7.94</v>
      </c>
      <c r="E222" s="38"/>
      <c r="F222" s="47">
        <f t="shared" si="12"/>
        <v>350</v>
      </c>
      <c r="G222" s="43">
        <f t="shared" si="13"/>
        <v>0</v>
      </c>
      <c r="H222" s="41">
        <v>0.92156862745098034</v>
      </c>
      <c r="I222" s="14">
        <f t="shared" si="14"/>
        <v>350</v>
      </c>
      <c r="J222" s="60">
        <f t="shared" si="15"/>
        <v>70</v>
      </c>
      <c r="K222" s="15">
        <v>5</v>
      </c>
      <c r="L222" s="10"/>
      <c r="M222" s="14">
        <v>165779.72292191401</v>
      </c>
      <c r="N222" s="14">
        <v>1316291</v>
      </c>
      <c r="O222" s="16">
        <v>1079840</v>
      </c>
      <c r="P222" s="17">
        <v>1.2189685508964301</v>
      </c>
      <c r="Q222" s="18">
        <v>60</v>
      </c>
      <c r="R222" s="10"/>
      <c r="S222" s="14">
        <v>250461.41813601999</v>
      </c>
      <c r="T222" s="14">
        <v>1988663.66</v>
      </c>
      <c r="U222" s="16">
        <v>1588000</v>
      </c>
      <c r="V222" s="17">
        <v>1.2523070906800999</v>
      </c>
      <c r="W222" s="18">
        <v>60</v>
      </c>
      <c r="X222" s="20">
        <v>39.672544080604503</v>
      </c>
      <c r="Y222" s="15">
        <v>315</v>
      </c>
      <c r="Z222" s="21">
        <v>317.60000000000002</v>
      </c>
      <c r="AA222" s="17">
        <v>0.99181360201511304</v>
      </c>
      <c r="AB222" s="18">
        <v>40</v>
      </c>
      <c r="AC222" s="10"/>
      <c r="AD222" s="20">
        <v>10.453400503778299</v>
      </c>
      <c r="AE222" s="15">
        <v>83</v>
      </c>
      <c r="AF222" s="22">
        <v>127.04</v>
      </c>
      <c r="AG222" s="19">
        <v>0.65333753148614604</v>
      </c>
      <c r="AH222" s="14">
        <v>0</v>
      </c>
      <c r="AI222" s="20">
        <v>5.1637279596977299</v>
      </c>
      <c r="AJ222" s="15">
        <v>41</v>
      </c>
      <c r="AK222" s="22">
        <v>127.04</v>
      </c>
      <c r="AL222" s="19">
        <v>0.32273299748110801</v>
      </c>
      <c r="AM222" s="14">
        <v>0</v>
      </c>
      <c r="AN222" s="10"/>
      <c r="AO222" s="20">
        <v>15.7430730478589</v>
      </c>
      <c r="AP222" s="15">
        <v>125</v>
      </c>
      <c r="AQ222" s="22">
        <v>127.04</v>
      </c>
      <c r="AR222" s="17">
        <v>0.98394206549118401</v>
      </c>
      <c r="AS222" s="18">
        <v>60</v>
      </c>
      <c r="AT222" s="10"/>
      <c r="AU222" s="20">
        <v>17.481108312342599</v>
      </c>
      <c r="AV222" s="20">
        <v>138.80000000000001</v>
      </c>
      <c r="AW222" s="22">
        <v>127.04</v>
      </c>
      <c r="AX222" s="17">
        <v>1.09256926952141</v>
      </c>
      <c r="AY222" s="18">
        <v>60</v>
      </c>
    </row>
    <row r="223" spans="1:51" s="11" customFormat="1" ht="21.4" customHeight="1" x14ac:dyDescent="0.2">
      <c r="A223" s="12" t="s">
        <v>221</v>
      </c>
      <c r="B223" s="12" t="s">
        <v>245</v>
      </c>
      <c r="C223" s="12" t="s">
        <v>260</v>
      </c>
      <c r="D223" s="13">
        <v>6.98</v>
      </c>
      <c r="E223" s="38"/>
      <c r="F223" s="47">
        <f t="shared" si="12"/>
        <v>148</v>
      </c>
      <c r="G223" s="43">
        <f t="shared" si="13"/>
        <v>8.0769230769230815E-2</v>
      </c>
      <c r="H223" s="41">
        <v>0.76923076923076927</v>
      </c>
      <c r="I223" s="14">
        <f t="shared" si="14"/>
        <v>160</v>
      </c>
      <c r="J223" s="60">
        <f t="shared" si="15"/>
        <v>0</v>
      </c>
      <c r="K223" s="15">
        <v>3</v>
      </c>
      <c r="L223" s="10"/>
      <c r="M223" s="14">
        <v>101704.87106017199</v>
      </c>
      <c r="N223" s="14">
        <v>709900</v>
      </c>
      <c r="O223" s="16">
        <v>949280</v>
      </c>
      <c r="P223" s="19">
        <v>0.74782993426597</v>
      </c>
      <c r="Q223" s="14">
        <v>0</v>
      </c>
      <c r="R223" s="10"/>
      <c r="S223" s="14">
        <v>181445.514326648</v>
      </c>
      <c r="T223" s="14">
        <v>1266489.69</v>
      </c>
      <c r="U223" s="16">
        <v>1396000</v>
      </c>
      <c r="V223" s="19">
        <v>0.90722757163323797</v>
      </c>
      <c r="W223" s="14">
        <v>0</v>
      </c>
      <c r="X223" s="20">
        <v>34.097421203438401</v>
      </c>
      <c r="Y223" s="15">
        <v>238</v>
      </c>
      <c r="Z223" s="21">
        <v>279.2</v>
      </c>
      <c r="AA223" s="17">
        <v>0.85243553008595996</v>
      </c>
      <c r="AB223" s="18">
        <v>40</v>
      </c>
      <c r="AC223" s="10"/>
      <c r="AD223" s="20">
        <v>9.1690544412607409</v>
      </c>
      <c r="AE223" s="15">
        <v>64</v>
      </c>
      <c r="AF223" s="22">
        <v>111.68</v>
      </c>
      <c r="AG223" s="19">
        <v>0.57306590257879697</v>
      </c>
      <c r="AH223" s="14">
        <v>0</v>
      </c>
      <c r="AI223" s="20">
        <v>8.4527220630372497</v>
      </c>
      <c r="AJ223" s="15">
        <v>59</v>
      </c>
      <c r="AK223" s="22">
        <v>111.68</v>
      </c>
      <c r="AL223" s="19">
        <v>0.528295128939828</v>
      </c>
      <c r="AM223" s="14">
        <v>0</v>
      </c>
      <c r="AN223" s="10"/>
      <c r="AO223" s="20">
        <v>14.1833810888252</v>
      </c>
      <c r="AP223" s="15">
        <v>99</v>
      </c>
      <c r="AQ223" s="22">
        <v>111.68</v>
      </c>
      <c r="AR223" s="17">
        <v>0.88646131805157602</v>
      </c>
      <c r="AS223" s="18">
        <v>60</v>
      </c>
      <c r="AT223" s="10"/>
      <c r="AU223" s="20">
        <v>14.2120343839541</v>
      </c>
      <c r="AV223" s="20">
        <v>99.2</v>
      </c>
      <c r="AW223" s="22">
        <v>111.68</v>
      </c>
      <c r="AX223" s="17">
        <v>0.88825214899713401</v>
      </c>
      <c r="AY223" s="18">
        <v>60</v>
      </c>
    </row>
    <row r="224" spans="1:51" s="11" customFormat="1" ht="21.4" customHeight="1" x14ac:dyDescent="0.2">
      <c r="A224" s="12" t="s">
        <v>221</v>
      </c>
      <c r="B224" s="12" t="s">
        <v>245</v>
      </c>
      <c r="C224" s="12" t="s">
        <v>261</v>
      </c>
      <c r="D224" s="13">
        <v>3.29</v>
      </c>
      <c r="E224" s="38"/>
      <c r="F224" s="47">
        <f t="shared" si="12"/>
        <v>60</v>
      </c>
      <c r="G224" s="43">
        <f t="shared" si="13"/>
        <v>0</v>
      </c>
      <c r="H224" s="41">
        <v>0.8571428571428571</v>
      </c>
      <c r="I224" s="14">
        <f t="shared" si="14"/>
        <v>60</v>
      </c>
      <c r="J224" s="60">
        <f t="shared" si="15"/>
        <v>0</v>
      </c>
      <c r="K224" s="15">
        <v>1</v>
      </c>
      <c r="L224" s="10"/>
      <c r="M224" s="14">
        <v>113221.88449847999</v>
      </c>
      <c r="N224" s="14">
        <v>372500</v>
      </c>
      <c r="O224" s="16">
        <v>447440</v>
      </c>
      <c r="P224" s="19">
        <v>0.83251385660647204</v>
      </c>
      <c r="Q224" s="14">
        <v>0</v>
      </c>
      <c r="R224" s="10"/>
      <c r="S224" s="14">
        <v>127543.03647416399</v>
      </c>
      <c r="T224" s="14">
        <v>419616.59</v>
      </c>
      <c r="U224" s="16">
        <v>658000</v>
      </c>
      <c r="V224" s="19">
        <v>0.63771518237082103</v>
      </c>
      <c r="W224" s="14">
        <v>0</v>
      </c>
      <c r="X224" s="20">
        <v>18.237082066869299</v>
      </c>
      <c r="Y224" s="15">
        <v>60</v>
      </c>
      <c r="Z224" s="21">
        <v>131.6</v>
      </c>
      <c r="AA224" s="19">
        <v>0.45592705167173297</v>
      </c>
      <c r="AB224" s="14">
        <v>0</v>
      </c>
      <c r="AC224" s="10"/>
      <c r="AD224" s="20">
        <v>4.55927051671733</v>
      </c>
      <c r="AE224" s="15">
        <v>15</v>
      </c>
      <c r="AF224" s="22">
        <v>52.64</v>
      </c>
      <c r="AG224" s="19">
        <v>0.28495440729483301</v>
      </c>
      <c r="AH224" s="14">
        <v>0</v>
      </c>
      <c r="AI224" s="20">
        <v>4.86322188449848</v>
      </c>
      <c r="AJ224" s="15">
        <v>16</v>
      </c>
      <c r="AK224" s="22">
        <v>52.64</v>
      </c>
      <c r="AL224" s="19">
        <v>0.303951367781155</v>
      </c>
      <c r="AM224" s="14">
        <v>0</v>
      </c>
      <c r="AN224" s="10"/>
      <c r="AO224" s="20">
        <v>11.5501519756839</v>
      </c>
      <c r="AP224" s="15">
        <v>38</v>
      </c>
      <c r="AQ224" s="22">
        <v>52.64</v>
      </c>
      <c r="AR224" s="19">
        <v>0.72188449848024305</v>
      </c>
      <c r="AS224" s="14">
        <v>0</v>
      </c>
      <c r="AT224" s="10"/>
      <c r="AU224" s="20">
        <v>16.048632218845</v>
      </c>
      <c r="AV224" s="20">
        <v>52.8</v>
      </c>
      <c r="AW224" s="22">
        <v>52.64</v>
      </c>
      <c r="AX224" s="17">
        <v>1.0030395136778101</v>
      </c>
      <c r="AY224" s="18">
        <v>60</v>
      </c>
    </row>
    <row r="225" spans="1:51" s="11" customFormat="1" ht="21.4" customHeight="1" x14ac:dyDescent="0.2">
      <c r="A225" s="12" t="s">
        <v>221</v>
      </c>
      <c r="B225" s="12" t="s">
        <v>262</v>
      </c>
      <c r="C225" s="12" t="s">
        <v>263</v>
      </c>
      <c r="D225" s="13">
        <v>1.53</v>
      </c>
      <c r="E225" s="38"/>
      <c r="F225" s="47">
        <f t="shared" si="12"/>
        <v>370</v>
      </c>
      <c r="G225" s="43">
        <f t="shared" si="13"/>
        <v>0</v>
      </c>
      <c r="H225" s="41">
        <v>0.81818181818181823</v>
      </c>
      <c r="I225" s="14">
        <f t="shared" si="14"/>
        <v>370</v>
      </c>
      <c r="J225" s="60">
        <f t="shared" si="15"/>
        <v>70</v>
      </c>
      <c r="K225" s="15">
        <v>5</v>
      </c>
      <c r="L225" s="10"/>
      <c r="M225" s="14">
        <v>254738.562091503</v>
      </c>
      <c r="N225" s="14">
        <v>389750</v>
      </c>
      <c r="O225" s="16">
        <v>208080</v>
      </c>
      <c r="P225" s="17">
        <v>1.8730776624375201</v>
      </c>
      <c r="Q225" s="18">
        <v>60</v>
      </c>
      <c r="R225" s="10"/>
      <c r="S225" s="14">
        <v>183008.89542483701</v>
      </c>
      <c r="T225" s="14">
        <v>280003.61</v>
      </c>
      <c r="U225" s="16">
        <v>306000</v>
      </c>
      <c r="V225" s="19">
        <v>0.91504447712418302</v>
      </c>
      <c r="W225" s="14">
        <v>0</v>
      </c>
      <c r="X225" s="20">
        <v>42.483660130719002</v>
      </c>
      <c r="Y225" s="15">
        <v>65</v>
      </c>
      <c r="Z225" s="21">
        <v>61.2</v>
      </c>
      <c r="AA225" s="17">
        <v>1.0620915032679701</v>
      </c>
      <c r="AB225" s="18">
        <v>40</v>
      </c>
      <c r="AC225" s="10"/>
      <c r="AD225" s="20">
        <v>29.411764705882401</v>
      </c>
      <c r="AE225" s="15">
        <v>45</v>
      </c>
      <c r="AF225" s="22">
        <v>24.48</v>
      </c>
      <c r="AG225" s="17">
        <v>1.8382352941176501</v>
      </c>
      <c r="AH225" s="18">
        <v>60</v>
      </c>
      <c r="AI225" s="20">
        <v>24.183006535947701</v>
      </c>
      <c r="AJ225" s="15">
        <v>37</v>
      </c>
      <c r="AK225" s="22">
        <v>24.48</v>
      </c>
      <c r="AL225" s="24">
        <v>1.51143790849673</v>
      </c>
      <c r="AM225" s="25">
        <v>20</v>
      </c>
      <c r="AN225" s="10"/>
      <c r="AO225" s="20">
        <v>24.183006535947701</v>
      </c>
      <c r="AP225" s="15">
        <v>37</v>
      </c>
      <c r="AQ225" s="22">
        <v>24.48</v>
      </c>
      <c r="AR225" s="17">
        <v>1.51143790849673</v>
      </c>
      <c r="AS225" s="18">
        <v>60</v>
      </c>
      <c r="AT225" s="10"/>
      <c r="AU225" s="20">
        <v>18.039215686274499</v>
      </c>
      <c r="AV225" s="20">
        <v>27.6</v>
      </c>
      <c r="AW225" s="22">
        <v>24.48</v>
      </c>
      <c r="AX225" s="17">
        <v>1.12745098039216</v>
      </c>
      <c r="AY225" s="18">
        <v>60</v>
      </c>
    </row>
    <row r="226" spans="1:51" s="11" customFormat="1" ht="21.4" customHeight="1" x14ac:dyDescent="0.2">
      <c r="A226" s="12" t="s">
        <v>221</v>
      </c>
      <c r="B226" s="12" t="s">
        <v>262</v>
      </c>
      <c r="C226" s="12" t="s">
        <v>264</v>
      </c>
      <c r="D226" s="13">
        <v>2.2000000000000002</v>
      </c>
      <c r="E226" s="38"/>
      <c r="F226" s="47">
        <f t="shared" si="12"/>
        <v>0</v>
      </c>
      <c r="G226" s="43">
        <f t="shared" si="13"/>
        <v>0</v>
      </c>
      <c r="H226" s="41">
        <v>0.93333333333333335</v>
      </c>
      <c r="I226" s="14">
        <f t="shared" si="14"/>
        <v>0</v>
      </c>
      <c r="J226" s="60">
        <f t="shared" si="15"/>
        <v>0</v>
      </c>
      <c r="K226" s="15">
        <v>0</v>
      </c>
      <c r="L226" s="10"/>
      <c r="M226" s="14">
        <v>31590.909090909099</v>
      </c>
      <c r="N226" s="14">
        <v>69500</v>
      </c>
      <c r="O226" s="16">
        <v>299200</v>
      </c>
      <c r="P226" s="19">
        <v>0.232286096256685</v>
      </c>
      <c r="Q226" s="14">
        <v>0</v>
      </c>
      <c r="R226" s="10"/>
      <c r="S226" s="14">
        <v>134381.818181818</v>
      </c>
      <c r="T226" s="14">
        <v>295640</v>
      </c>
      <c r="U226" s="16">
        <v>440000</v>
      </c>
      <c r="V226" s="19">
        <v>0.67190909090909101</v>
      </c>
      <c r="W226" s="14">
        <v>0</v>
      </c>
      <c r="X226" s="20">
        <v>17.272727272727298</v>
      </c>
      <c r="Y226" s="15">
        <v>38</v>
      </c>
      <c r="Z226" s="21">
        <v>88</v>
      </c>
      <c r="AA226" s="19">
        <v>0.43181818181818199</v>
      </c>
      <c r="AB226" s="14">
        <v>0</v>
      </c>
      <c r="AC226" s="10"/>
      <c r="AD226" s="20">
        <v>4.5454545454545396</v>
      </c>
      <c r="AE226" s="15">
        <v>10</v>
      </c>
      <c r="AF226" s="22">
        <v>35.200000000000003</v>
      </c>
      <c r="AG226" s="19">
        <v>0.28409090909090901</v>
      </c>
      <c r="AH226" s="14">
        <v>0</v>
      </c>
      <c r="AI226" s="20">
        <v>0</v>
      </c>
      <c r="AJ226" s="15">
        <v>0</v>
      </c>
      <c r="AK226" s="22">
        <v>35.200000000000003</v>
      </c>
      <c r="AL226" s="19">
        <v>0</v>
      </c>
      <c r="AM226" s="14">
        <v>0</v>
      </c>
      <c r="AN226" s="10"/>
      <c r="AO226" s="20">
        <v>5.9090909090909101</v>
      </c>
      <c r="AP226" s="15">
        <v>13</v>
      </c>
      <c r="AQ226" s="22">
        <v>35.200000000000003</v>
      </c>
      <c r="AR226" s="19">
        <v>0.36931818181818199</v>
      </c>
      <c r="AS226" s="14">
        <v>0</v>
      </c>
      <c r="AT226" s="10"/>
      <c r="AU226" s="20">
        <v>3.0909090909090899</v>
      </c>
      <c r="AV226" s="20">
        <v>6.8</v>
      </c>
      <c r="AW226" s="22">
        <v>35.200000000000003</v>
      </c>
      <c r="AX226" s="19">
        <v>0.19318181818181801</v>
      </c>
      <c r="AY226" s="14">
        <v>0</v>
      </c>
    </row>
    <row r="227" spans="1:51" s="11" customFormat="1" ht="21.4" customHeight="1" x14ac:dyDescent="0.2">
      <c r="A227" s="12" t="s">
        <v>221</v>
      </c>
      <c r="B227" s="12" t="s">
        <v>262</v>
      </c>
      <c r="C227" s="12" t="s">
        <v>265</v>
      </c>
      <c r="D227" s="13">
        <v>2.36</v>
      </c>
      <c r="E227" s="38"/>
      <c r="F227" s="47">
        <f t="shared" si="12"/>
        <v>180</v>
      </c>
      <c r="G227" s="43">
        <f t="shared" si="13"/>
        <v>0</v>
      </c>
      <c r="H227" s="41">
        <v>0.92307692307692313</v>
      </c>
      <c r="I227" s="14">
        <f t="shared" si="14"/>
        <v>180</v>
      </c>
      <c r="J227" s="60">
        <f t="shared" si="15"/>
        <v>0</v>
      </c>
      <c r="K227" s="15">
        <v>3</v>
      </c>
      <c r="L227" s="10"/>
      <c r="M227" s="14">
        <v>167076.27118644101</v>
      </c>
      <c r="N227" s="14">
        <v>394300</v>
      </c>
      <c r="O227" s="16">
        <v>320960</v>
      </c>
      <c r="P227" s="17">
        <v>1.22850199401795</v>
      </c>
      <c r="Q227" s="18">
        <v>60</v>
      </c>
      <c r="R227" s="10"/>
      <c r="S227" s="14">
        <v>289841.37288135599</v>
      </c>
      <c r="T227" s="14">
        <v>684025.64</v>
      </c>
      <c r="U227" s="16">
        <v>472000</v>
      </c>
      <c r="V227" s="17">
        <v>1.4492068644067799</v>
      </c>
      <c r="W227" s="18">
        <v>60</v>
      </c>
      <c r="X227" s="20">
        <v>21.1864406779661</v>
      </c>
      <c r="Y227" s="15">
        <v>50</v>
      </c>
      <c r="Z227" s="21">
        <v>94.4</v>
      </c>
      <c r="AA227" s="19">
        <v>0.52966101694915302</v>
      </c>
      <c r="AB227" s="14">
        <v>0</v>
      </c>
      <c r="AC227" s="10"/>
      <c r="AD227" s="20">
        <v>2.1186440677966099</v>
      </c>
      <c r="AE227" s="15">
        <v>5</v>
      </c>
      <c r="AF227" s="22">
        <v>37.76</v>
      </c>
      <c r="AG227" s="19">
        <v>0.132415254237288</v>
      </c>
      <c r="AH227" s="14">
        <v>0</v>
      </c>
      <c r="AI227" s="20">
        <v>2.5423728813559299</v>
      </c>
      <c r="AJ227" s="15">
        <v>6</v>
      </c>
      <c r="AK227" s="22">
        <v>37.76</v>
      </c>
      <c r="AL227" s="19">
        <v>0.15889830508474601</v>
      </c>
      <c r="AM227" s="14">
        <v>0</v>
      </c>
      <c r="AN227" s="10"/>
      <c r="AO227" s="20">
        <v>12.7118644067797</v>
      </c>
      <c r="AP227" s="15">
        <v>30</v>
      </c>
      <c r="AQ227" s="22">
        <v>37.76</v>
      </c>
      <c r="AR227" s="19">
        <v>0.79449152542372903</v>
      </c>
      <c r="AS227" s="18">
        <v>60</v>
      </c>
      <c r="AT227" s="10"/>
      <c r="AU227" s="20">
        <v>7.6271186440678003</v>
      </c>
      <c r="AV227" s="20">
        <v>18</v>
      </c>
      <c r="AW227" s="22">
        <v>37.76</v>
      </c>
      <c r="AX227" s="19">
        <v>0.47669491525423702</v>
      </c>
      <c r="AY227" s="14">
        <v>0</v>
      </c>
    </row>
    <row r="228" spans="1:51" s="11" customFormat="1" ht="21.4" customHeight="1" x14ac:dyDescent="0.2">
      <c r="A228" s="12" t="s">
        <v>221</v>
      </c>
      <c r="B228" s="12" t="s">
        <v>262</v>
      </c>
      <c r="C228" s="12" t="s">
        <v>266</v>
      </c>
      <c r="D228" s="13">
        <v>2.4</v>
      </c>
      <c r="E228" s="38"/>
      <c r="F228" s="47">
        <f t="shared" si="12"/>
        <v>113</v>
      </c>
      <c r="G228" s="43">
        <f t="shared" si="13"/>
        <v>6.428571428571439E-2</v>
      </c>
      <c r="H228" s="41">
        <v>0.7857142857142857</v>
      </c>
      <c r="I228" s="14">
        <f t="shared" si="14"/>
        <v>120</v>
      </c>
      <c r="J228" s="60">
        <f t="shared" si="15"/>
        <v>0</v>
      </c>
      <c r="K228" s="15">
        <v>2</v>
      </c>
      <c r="L228" s="10"/>
      <c r="M228" s="14">
        <v>208796.66666666701</v>
      </c>
      <c r="N228" s="14">
        <v>501112</v>
      </c>
      <c r="O228" s="16">
        <v>326400</v>
      </c>
      <c r="P228" s="17">
        <v>1.53526960784314</v>
      </c>
      <c r="Q228" s="18">
        <v>60</v>
      </c>
      <c r="R228" s="10"/>
      <c r="S228" s="14">
        <v>126213.91250000001</v>
      </c>
      <c r="T228" s="14">
        <v>302913.39</v>
      </c>
      <c r="U228" s="16">
        <v>480000</v>
      </c>
      <c r="V228" s="19">
        <v>0.63106956250000001</v>
      </c>
      <c r="W228" s="14">
        <v>0</v>
      </c>
      <c r="X228" s="20">
        <v>25.4166666666667</v>
      </c>
      <c r="Y228" s="15">
        <v>61</v>
      </c>
      <c r="Z228" s="21">
        <v>96</v>
      </c>
      <c r="AA228" s="19">
        <v>0.63541666666666696</v>
      </c>
      <c r="AB228" s="14">
        <v>0</v>
      </c>
      <c r="AC228" s="10"/>
      <c r="AD228" s="20">
        <v>17.5</v>
      </c>
      <c r="AE228" s="15">
        <v>42</v>
      </c>
      <c r="AF228" s="22">
        <v>38.4</v>
      </c>
      <c r="AG228" s="17">
        <v>1.09375</v>
      </c>
      <c r="AH228" s="18">
        <v>60</v>
      </c>
      <c r="AI228" s="20">
        <v>2.0833333333333299</v>
      </c>
      <c r="AJ228" s="15">
        <v>5</v>
      </c>
      <c r="AK228" s="22">
        <v>38.4</v>
      </c>
      <c r="AL228" s="19">
        <v>0.13020833333333301</v>
      </c>
      <c r="AM228" s="14">
        <v>0</v>
      </c>
      <c r="AN228" s="10"/>
      <c r="AO228" s="20">
        <v>10</v>
      </c>
      <c r="AP228" s="15">
        <v>24</v>
      </c>
      <c r="AQ228" s="22">
        <v>38.4</v>
      </c>
      <c r="AR228" s="19">
        <v>0.625</v>
      </c>
      <c r="AS228" s="14">
        <v>0</v>
      </c>
      <c r="AT228" s="10"/>
      <c r="AU228" s="20">
        <v>3.8333333333333299</v>
      </c>
      <c r="AV228" s="20">
        <v>9.1999999999999993</v>
      </c>
      <c r="AW228" s="22">
        <v>38.4</v>
      </c>
      <c r="AX228" s="19">
        <v>0.23958333333333301</v>
      </c>
      <c r="AY228" s="14">
        <v>0</v>
      </c>
    </row>
    <row r="229" spans="1:51" s="11" customFormat="1" ht="21.4" customHeight="1" x14ac:dyDescent="0.2">
      <c r="A229" s="12" t="s">
        <v>221</v>
      </c>
      <c r="B229" s="12" t="s">
        <v>262</v>
      </c>
      <c r="C229" s="12" t="s">
        <v>267</v>
      </c>
      <c r="D229" s="13">
        <v>3.41</v>
      </c>
      <c r="E229" s="38"/>
      <c r="F229" s="47">
        <f t="shared" si="12"/>
        <v>196</v>
      </c>
      <c r="G229" s="43">
        <f t="shared" si="13"/>
        <v>0.11315789473684223</v>
      </c>
      <c r="H229" s="41">
        <v>0.73684210526315785</v>
      </c>
      <c r="I229" s="14">
        <f t="shared" si="14"/>
        <v>220</v>
      </c>
      <c r="J229" s="60">
        <f t="shared" si="15"/>
        <v>0</v>
      </c>
      <c r="K229" s="15">
        <v>4</v>
      </c>
      <c r="L229" s="10"/>
      <c r="M229" s="14">
        <v>152609.97067448701</v>
      </c>
      <c r="N229" s="14">
        <v>520400</v>
      </c>
      <c r="O229" s="16">
        <v>463760</v>
      </c>
      <c r="P229" s="17">
        <v>1.1221321373124</v>
      </c>
      <c r="Q229" s="18">
        <v>60</v>
      </c>
      <c r="R229" s="10"/>
      <c r="S229" s="14">
        <v>292262.54252199398</v>
      </c>
      <c r="T229" s="14">
        <v>996615.27</v>
      </c>
      <c r="U229" s="16">
        <v>682000</v>
      </c>
      <c r="V229" s="17">
        <v>1.4613127126099701</v>
      </c>
      <c r="W229" s="18">
        <v>60</v>
      </c>
      <c r="X229" s="20">
        <v>43.695014662756599</v>
      </c>
      <c r="Y229" s="15">
        <v>149</v>
      </c>
      <c r="Z229" s="21">
        <v>136.4</v>
      </c>
      <c r="AA229" s="17">
        <v>1.09237536656891</v>
      </c>
      <c r="AB229" s="18">
        <v>40</v>
      </c>
      <c r="AC229" s="10"/>
      <c r="AD229" s="20">
        <v>10.5571847507331</v>
      </c>
      <c r="AE229" s="15">
        <v>36</v>
      </c>
      <c r="AF229" s="22">
        <v>54.56</v>
      </c>
      <c r="AG229" s="19">
        <v>0.65982404692082097</v>
      </c>
      <c r="AH229" s="14">
        <v>0</v>
      </c>
      <c r="AI229" s="20">
        <v>2.0527859237536701</v>
      </c>
      <c r="AJ229" s="15">
        <v>7</v>
      </c>
      <c r="AK229" s="22">
        <v>54.56</v>
      </c>
      <c r="AL229" s="19">
        <v>0.12829912023460399</v>
      </c>
      <c r="AM229" s="14">
        <v>0</v>
      </c>
      <c r="AN229" s="10"/>
      <c r="AO229" s="20">
        <v>16.129032258064498</v>
      </c>
      <c r="AP229" s="15">
        <v>55</v>
      </c>
      <c r="AQ229" s="22">
        <v>54.56</v>
      </c>
      <c r="AR229" s="17">
        <v>1.00806451612903</v>
      </c>
      <c r="AS229" s="18">
        <v>60</v>
      </c>
      <c r="AT229" s="10"/>
      <c r="AU229" s="20">
        <v>10.2052785923754</v>
      </c>
      <c r="AV229" s="20">
        <v>34.799999999999997</v>
      </c>
      <c r="AW229" s="22">
        <v>54.56</v>
      </c>
      <c r="AX229" s="19">
        <v>0.63782991202345996</v>
      </c>
      <c r="AY229" s="14">
        <v>0</v>
      </c>
    </row>
    <row r="230" spans="1:51" s="11" customFormat="1" ht="21.4" customHeight="1" x14ac:dyDescent="0.2">
      <c r="A230" s="12" t="s">
        <v>221</v>
      </c>
      <c r="B230" s="12" t="s">
        <v>262</v>
      </c>
      <c r="C230" s="12" t="s">
        <v>268</v>
      </c>
      <c r="D230" s="13">
        <v>1.62</v>
      </c>
      <c r="E230" s="38"/>
      <c r="F230" s="47">
        <f t="shared" si="12"/>
        <v>160</v>
      </c>
      <c r="G230" s="43">
        <f t="shared" si="13"/>
        <v>0</v>
      </c>
      <c r="H230" s="41">
        <v>1</v>
      </c>
      <c r="I230" s="14">
        <f t="shared" si="14"/>
        <v>160</v>
      </c>
      <c r="J230" s="60">
        <f t="shared" si="15"/>
        <v>0</v>
      </c>
      <c r="K230" s="15">
        <v>3</v>
      </c>
      <c r="L230" s="10"/>
      <c r="M230" s="14">
        <v>116279.62962963</v>
      </c>
      <c r="N230" s="14">
        <v>188373</v>
      </c>
      <c r="O230" s="16">
        <v>220320</v>
      </c>
      <c r="P230" s="19">
        <v>0.85499727668845305</v>
      </c>
      <c r="Q230" s="14">
        <v>0</v>
      </c>
      <c r="R230" s="10"/>
      <c r="S230" s="14">
        <v>509118.64814814797</v>
      </c>
      <c r="T230" s="14">
        <v>824772.21</v>
      </c>
      <c r="U230" s="16">
        <v>324000</v>
      </c>
      <c r="V230" s="17">
        <v>2.54559324074074</v>
      </c>
      <c r="W230" s="18">
        <v>60</v>
      </c>
      <c r="X230" s="20">
        <v>40.123456790123498</v>
      </c>
      <c r="Y230" s="15">
        <v>65</v>
      </c>
      <c r="Z230" s="21">
        <v>64.8</v>
      </c>
      <c r="AA230" s="17">
        <v>1.00308641975309</v>
      </c>
      <c r="AB230" s="18">
        <v>40</v>
      </c>
      <c r="AC230" s="10"/>
      <c r="AD230" s="20">
        <v>11.1111111111111</v>
      </c>
      <c r="AE230" s="15">
        <v>18</v>
      </c>
      <c r="AF230" s="22">
        <v>25.92</v>
      </c>
      <c r="AG230" s="19">
        <v>0.69444444444444398</v>
      </c>
      <c r="AH230" s="14">
        <v>0</v>
      </c>
      <c r="AI230" s="20">
        <v>7.4074074074074101</v>
      </c>
      <c r="AJ230" s="15">
        <v>12</v>
      </c>
      <c r="AK230" s="22">
        <v>25.92</v>
      </c>
      <c r="AL230" s="19">
        <v>0.46296296296296302</v>
      </c>
      <c r="AM230" s="14">
        <v>0</v>
      </c>
      <c r="AN230" s="10"/>
      <c r="AO230" s="20">
        <v>17.283950617283899</v>
      </c>
      <c r="AP230" s="15">
        <v>28</v>
      </c>
      <c r="AQ230" s="22">
        <v>25.92</v>
      </c>
      <c r="AR230" s="17">
        <v>1.0802469135802499</v>
      </c>
      <c r="AS230" s="18">
        <v>60</v>
      </c>
      <c r="AT230" s="10"/>
      <c r="AU230" s="20">
        <v>0.24691358024691401</v>
      </c>
      <c r="AV230" s="20">
        <v>0.4</v>
      </c>
      <c r="AW230" s="22">
        <v>25.92</v>
      </c>
      <c r="AX230" s="19">
        <v>1.54320987654321E-2</v>
      </c>
      <c r="AY230" s="14">
        <v>0</v>
      </c>
    </row>
    <row r="231" spans="1:51" s="11" customFormat="1" ht="21.4" customHeight="1" x14ac:dyDescent="0.2">
      <c r="A231" s="12" t="s">
        <v>221</v>
      </c>
      <c r="B231" s="12" t="s">
        <v>262</v>
      </c>
      <c r="C231" s="12" t="s">
        <v>269</v>
      </c>
      <c r="D231" s="13">
        <v>4.3600000000000003</v>
      </c>
      <c r="E231" s="38"/>
      <c r="F231" s="47">
        <f t="shared" si="12"/>
        <v>107</v>
      </c>
      <c r="G231" s="43">
        <f t="shared" si="13"/>
        <v>0.10925925925925939</v>
      </c>
      <c r="H231" s="41">
        <v>0.7407407407407407</v>
      </c>
      <c r="I231" s="14">
        <f t="shared" si="14"/>
        <v>120</v>
      </c>
      <c r="J231" s="60">
        <f t="shared" si="15"/>
        <v>0</v>
      </c>
      <c r="K231" s="15">
        <v>2</v>
      </c>
      <c r="L231" s="10"/>
      <c r="M231" s="14">
        <v>143394.495412844</v>
      </c>
      <c r="N231" s="14">
        <v>625200</v>
      </c>
      <c r="O231" s="16">
        <v>592960</v>
      </c>
      <c r="P231" s="17">
        <v>1.0543712898003199</v>
      </c>
      <c r="Q231" s="18">
        <v>60</v>
      </c>
      <c r="R231" s="10"/>
      <c r="S231" s="14">
        <v>151453.18807339401</v>
      </c>
      <c r="T231" s="14">
        <v>660335.9</v>
      </c>
      <c r="U231" s="16">
        <v>872000</v>
      </c>
      <c r="V231" s="19">
        <v>0.75726594036697203</v>
      </c>
      <c r="W231" s="14">
        <v>0</v>
      </c>
      <c r="X231" s="20">
        <v>20.642201834862401</v>
      </c>
      <c r="Y231" s="15">
        <v>90</v>
      </c>
      <c r="Z231" s="21">
        <v>174.4</v>
      </c>
      <c r="AA231" s="19">
        <v>0.51605504587156004</v>
      </c>
      <c r="AB231" s="14">
        <v>0</v>
      </c>
      <c r="AC231" s="10"/>
      <c r="AD231" s="20">
        <v>10.550458715596299</v>
      </c>
      <c r="AE231" s="15">
        <v>46</v>
      </c>
      <c r="AF231" s="22">
        <v>69.760000000000005</v>
      </c>
      <c r="AG231" s="19">
        <v>0.65940366972477105</v>
      </c>
      <c r="AH231" s="14">
        <v>0</v>
      </c>
      <c r="AI231" s="20">
        <v>5.2752293577981604</v>
      </c>
      <c r="AJ231" s="15">
        <v>23</v>
      </c>
      <c r="AK231" s="22">
        <v>69.760000000000005</v>
      </c>
      <c r="AL231" s="19">
        <v>0.32970183486238502</v>
      </c>
      <c r="AM231" s="14">
        <v>0</v>
      </c>
      <c r="AN231" s="10"/>
      <c r="AO231" s="20">
        <v>13.5321100917431</v>
      </c>
      <c r="AP231" s="15">
        <v>59</v>
      </c>
      <c r="AQ231" s="22">
        <v>69.760000000000005</v>
      </c>
      <c r="AR231" s="17">
        <v>0.84575688073394495</v>
      </c>
      <c r="AS231" s="18">
        <v>60</v>
      </c>
      <c r="AT231" s="10"/>
      <c r="AU231" s="20">
        <v>8.2568807339449499</v>
      </c>
      <c r="AV231" s="20">
        <v>36</v>
      </c>
      <c r="AW231" s="22">
        <v>69.760000000000005</v>
      </c>
      <c r="AX231" s="19">
        <v>0.51605504587156004</v>
      </c>
      <c r="AY231" s="14">
        <v>0</v>
      </c>
    </row>
    <row r="232" spans="1:51" s="11" customFormat="1" ht="21.4" customHeight="1" x14ac:dyDescent="0.2">
      <c r="A232" s="12" t="s">
        <v>221</v>
      </c>
      <c r="B232" s="12" t="s">
        <v>262</v>
      </c>
      <c r="C232" s="12" t="s">
        <v>270</v>
      </c>
      <c r="D232" s="13">
        <v>8.2799999999999994</v>
      </c>
      <c r="E232" s="38"/>
      <c r="F232" s="47">
        <f t="shared" si="12"/>
        <v>220</v>
      </c>
      <c r="G232" s="43">
        <f t="shared" si="13"/>
        <v>0</v>
      </c>
      <c r="H232" s="41">
        <v>0.88636363636363635</v>
      </c>
      <c r="I232" s="14">
        <f t="shared" si="14"/>
        <v>220</v>
      </c>
      <c r="J232" s="60">
        <f t="shared" si="15"/>
        <v>0</v>
      </c>
      <c r="K232" s="15">
        <v>4</v>
      </c>
      <c r="L232" s="10"/>
      <c r="M232" s="14">
        <v>170809.17874396101</v>
      </c>
      <c r="N232" s="14">
        <v>1414300</v>
      </c>
      <c r="O232" s="16">
        <v>1126080</v>
      </c>
      <c r="P232" s="17">
        <v>1.2559498437056</v>
      </c>
      <c r="Q232" s="18">
        <v>60</v>
      </c>
      <c r="R232" s="10"/>
      <c r="S232" s="14">
        <v>321202.269323671</v>
      </c>
      <c r="T232" s="14">
        <v>2659554.79</v>
      </c>
      <c r="U232" s="16">
        <v>1656000</v>
      </c>
      <c r="V232" s="17">
        <v>1.6060113466183601</v>
      </c>
      <c r="W232" s="18">
        <v>60</v>
      </c>
      <c r="X232" s="20">
        <v>39.371980676328498</v>
      </c>
      <c r="Y232" s="15">
        <v>326</v>
      </c>
      <c r="Z232" s="21">
        <v>331.2</v>
      </c>
      <c r="AA232" s="17">
        <v>0.98429951690821305</v>
      </c>
      <c r="AB232" s="18">
        <v>40</v>
      </c>
      <c r="AC232" s="10"/>
      <c r="AD232" s="20">
        <v>10.3864734299517</v>
      </c>
      <c r="AE232" s="15">
        <v>86</v>
      </c>
      <c r="AF232" s="22">
        <v>132.47999999999999</v>
      </c>
      <c r="AG232" s="19">
        <v>0.64915458937198101</v>
      </c>
      <c r="AH232" s="14">
        <v>0</v>
      </c>
      <c r="AI232" s="20">
        <v>7.3671497584541097</v>
      </c>
      <c r="AJ232" s="15">
        <v>61</v>
      </c>
      <c r="AK232" s="22">
        <v>132.47999999999999</v>
      </c>
      <c r="AL232" s="19">
        <v>0.46044685990338202</v>
      </c>
      <c r="AM232" s="14">
        <v>0</v>
      </c>
      <c r="AN232" s="10"/>
      <c r="AO232" s="20">
        <v>17.874396135265702</v>
      </c>
      <c r="AP232" s="15">
        <v>148</v>
      </c>
      <c r="AQ232" s="22">
        <v>132.47999999999999</v>
      </c>
      <c r="AR232" s="17">
        <v>1.1171497584541099</v>
      </c>
      <c r="AS232" s="18">
        <v>60</v>
      </c>
      <c r="AT232" s="10"/>
      <c r="AU232" s="20">
        <v>10</v>
      </c>
      <c r="AV232" s="20">
        <v>82.8</v>
      </c>
      <c r="AW232" s="22">
        <v>132.47999999999999</v>
      </c>
      <c r="AX232" s="19">
        <v>0.625</v>
      </c>
      <c r="AY232" s="14">
        <v>0</v>
      </c>
    </row>
    <row r="233" spans="1:51" s="11" customFormat="1" ht="21.4" customHeight="1" x14ac:dyDescent="0.2">
      <c r="A233" s="12" t="s">
        <v>221</v>
      </c>
      <c r="B233" s="12" t="s">
        <v>262</v>
      </c>
      <c r="C233" s="12" t="s">
        <v>271</v>
      </c>
      <c r="D233" s="13">
        <v>6.55</v>
      </c>
      <c r="E233" s="38"/>
      <c r="F233" s="47">
        <f t="shared" si="12"/>
        <v>315</v>
      </c>
      <c r="G233" s="43">
        <f t="shared" si="13"/>
        <v>0.10000000000000009</v>
      </c>
      <c r="H233" s="41">
        <v>0.75</v>
      </c>
      <c r="I233" s="14">
        <f t="shared" si="14"/>
        <v>350</v>
      </c>
      <c r="J233" s="60">
        <f t="shared" si="15"/>
        <v>70</v>
      </c>
      <c r="K233" s="15">
        <v>5</v>
      </c>
      <c r="L233" s="10"/>
      <c r="M233" s="14">
        <v>154557.25190839701</v>
      </c>
      <c r="N233" s="14">
        <v>1012350</v>
      </c>
      <c r="O233" s="16">
        <v>890800</v>
      </c>
      <c r="P233" s="17">
        <v>1.1364503816793901</v>
      </c>
      <c r="Q233" s="18">
        <v>60</v>
      </c>
      <c r="R233" s="10"/>
      <c r="S233" s="14">
        <v>353978.91755725199</v>
      </c>
      <c r="T233" s="14">
        <v>2318561.91</v>
      </c>
      <c r="U233" s="16">
        <v>1310000</v>
      </c>
      <c r="V233" s="17">
        <v>1.76989458778626</v>
      </c>
      <c r="W233" s="18">
        <v>60</v>
      </c>
      <c r="X233" s="20">
        <v>47.022900763358798</v>
      </c>
      <c r="Y233" s="15">
        <v>308</v>
      </c>
      <c r="Z233" s="21">
        <v>262</v>
      </c>
      <c r="AA233" s="17">
        <v>1.1755725190839701</v>
      </c>
      <c r="AB233" s="18">
        <v>40</v>
      </c>
      <c r="AC233" s="10"/>
      <c r="AD233" s="20">
        <v>8.2442748091603093</v>
      </c>
      <c r="AE233" s="15">
        <v>54</v>
      </c>
      <c r="AF233" s="22">
        <v>104.8</v>
      </c>
      <c r="AG233" s="19">
        <v>0.515267175572519</v>
      </c>
      <c r="AH233" s="14">
        <v>0</v>
      </c>
      <c r="AI233" s="20">
        <v>6.8702290076335899</v>
      </c>
      <c r="AJ233" s="15">
        <v>45</v>
      </c>
      <c r="AK233" s="22">
        <v>104.8</v>
      </c>
      <c r="AL233" s="19">
        <v>0.42938931297709898</v>
      </c>
      <c r="AM233" s="14">
        <v>0</v>
      </c>
      <c r="AN233" s="10"/>
      <c r="AO233" s="20">
        <v>14.1984732824427</v>
      </c>
      <c r="AP233" s="15">
        <v>93</v>
      </c>
      <c r="AQ233" s="22">
        <v>104.8</v>
      </c>
      <c r="AR233" s="17">
        <v>0.88740458015267198</v>
      </c>
      <c r="AS233" s="18">
        <v>60</v>
      </c>
      <c r="AT233" s="10"/>
      <c r="AU233" s="20">
        <v>12.824427480916</v>
      </c>
      <c r="AV233" s="20">
        <v>84</v>
      </c>
      <c r="AW233" s="22">
        <v>104.8</v>
      </c>
      <c r="AX233" s="17">
        <v>0.80152671755725202</v>
      </c>
      <c r="AY233" s="18">
        <v>60</v>
      </c>
    </row>
    <row r="234" spans="1:51" s="11" customFormat="1" ht="21.4" customHeight="1" x14ac:dyDescent="0.2">
      <c r="A234" s="12" t="s">
        <v>221</v>
      </c>
      <c r="B234" s="12" t="s">
        <v>262</v>
      </c>
      <c r="C234" s="12" t="s">
        <v>272</v>
      </c>
      <c r="D234" s="13">
        <v>3.27</v>
      </c>
      <c r="E234" s="38"/>
      <c r="F234" s="47">
        <f t="shared" si="12"/>
        <v>416</v>
      </c>
      <c r="G234" s="43">
        <f t="shared" si="13"/>
        <v>0.16818181818181832</v>
      </c>
      <c r="H234" s="41">
        <v>0.68181818181818177</v>
      </c>
      <c r="I234" s="14">
        <f t="shared" si="14"/>
        <v>500</v>
      </c>
      <c r="J234" s="60">
        <f t="shared" si="15"/>
        <v>140</v>
      </c>
      <c r="K234" s="15">
        <v>6</v>
      </c>
      <c r="L234" s="10"/>
      <c r="M234" s="14">
        <v>228073.394495413</v>
      </c>
      <c r="N234" s="14">
        <v>745800</v>
      </c>
      <c r="O234" s="16">
        <v>444720</v>
      </c>
      <c r="P234" s="17">
        <v>1.67701025364274</v>
      </c>
      <c r="Q234" s="18">
        <v>60</v>
      </c>
      <c r="R234" s="10"/>
      <c r="S234" s="14">
        <v>324193.816513761</v>
      </c>
      <c r="T234" s="14">
        <v>1060113.78</v>
      </c>
      <c r="U234" s="16">
        <v>654000</v>
      </c>
      <c r="V234" s="17">
        <v>1.6209690825688099</v>
      </c>
      <c r="W234" s="18">
        <v>60</v>
      </c>
      <c r="X234" s="20">
        <v>44.6483180428135</v>
      </c>
      <c r="Y234" s="15">
        <v>146</v>
      </c>
      <c r="Z234" s="21">
        <v>130.80000000000001</v>
      </c>
      <c r="AA234" s="17">
        <v>1.11620795107034</v>
      </c>
      <c r="AB234" s="18">
        <v>40</v>
      </c>
      <c r="AC234" s="10"/>
      <c r="AD234" s="20">
        <v>16.8195718654434</v>
      </c>
      <c r="AE234" s="15">
        <v>55</v>
      </c>
      <c r="AF234" s="22">
        <v>52.32</v>
      </c>
      <c r="AG234" s="17">
        <v>1.0512232415902101</v>
      </c>
      <c r="AH234" s="18">
        <v>60</v>
      </c>
      <c r="AI234" s="20">
        <v>15.902140672782901</v>
      </c>
      <c r="AJ234" s="15">
        <v>52</v>
      </c>
      <c r="AK234" s="22">
        <v>52.32</v>
      </c>
      <c r="AL234" s="24">
        <v>0.99388379204892996</v>
      </c>
      <c r="AM234" s="25">
        <v>20</v>
      </c>
      <c r="AN234" s="10"/>
      <c r="AO234" s="20">
        <v>19.877675840978601</v>
      </c>
      <c r="AP234" s="15">
        <v>65</v>
      </c>
      <c r="AQ234" s="22">
        <v>52.32</v>
      </c>
      <c r="AR234" s="17">
        <v>1.2423547400611601</v>
      </c>
      <c r="AS234" s="18">
        <v>60</v>
      </c>
      <c r="AT234" s="10"/>
      <c r="AU234" s="20">
        <v>17.370030581039799</v>
      </c>
      <c r="AV234" s="20">
        <v>56.8</v>
      </c>
      <c r="AW234" s="22">
        <v>52.32</v>
      </c>
      <c r="AX234" s="17">
        <v>1.0856269113149799</v>
      </c>
      <c r="AY234" s="18">
        <v>60</v>
      </c>
    </row>
    <row r="235" spans="1:51" s="11" customFormat="1" ht="21.4" customHeight="1" x14ac:dyDescent="0.2">
      <c r="A235" s="12" t="s">
        <v>221</v>
      </c>
      <c r="B235" s="12" t="s">
        <v>262</v>
      </c>
      <c r="C235" s="12" t="s">
        <v>273</v>
      </c>
      <c r="D235" s="13">
        <v>2.48</v>
      </c>
      <c r="E235" s="38"/>
      <c r="F235" s="47">
        <f t="shared" si="12"/>
        <v>500</v>
      </c>
      <c r="G235" s="43">
        <f t="shared" si="13"/>
        <v>0</v>
      </c>
      <c r="H235" s="41">
        <v>1</v>
      </c>
      <c r="I235" s="14">
        <f t="shared" si="14"/>
        <v>500</v>
      </c>
      <c r="J235" s="60">
        <f t="shared" si="15"/>
        <v>140</v>
      </c>
      <c r="K235" s="15">
        <v>6</v>
      </c>
      <c r="L235" s="10"/>
      <c r="M235" s="14">
        <v>188371.370967742</v>
      </c>
      <c r="N235" s="14">
        <v>467161</v>
      </c>
      <c r="O235" s="16">
        <v>337280</v>
      </c>
      <c r="P235" s="17">
        <v>1.3850836100569299</v>
      </c>
      <c r="Q235" s="18">
        <v>60</v>
      </c>
      <c r="R235" s="10"/>
      <c r="S235" s="14">
        <v>226170.47580645201</v>
      </c>
      <c r="T235" s="14">
        <v>560902.78</v>
      </c>
      <c r="U235" s="16">
        <v>496000</v>
      </c>
      <c r="V235" s="17">
        <v>1.13085237903226</v>
      </c>
      <c r="W235" s="18">
        <v>60</v>
      </c>
      <c r="X235" s="20">
        <v>64.112903225806406</v>
      </c>
      <c r="Y235" s="15">
        <v>159</v>
      </c>
      <c r="Z235" s="21">
        <v>99.2</v>
      </c>
      <c r="AA235" s="17">
        <v>1.6028225806451599</v>
      </c>
      <c r="AB235" s="18">
        <v>40</v>
      </c>
      <c r="AC235" s="10"/>
      <c r="AD235" s="20">
        <v>14.919354838709699</v>
      </c>
      <c r="AE235" s="15">
        <v>37</v>
      </c>
      <c r="AF235" s="22">
        <v>39.68</v>
      </c>
      <c r="AG235" s="17">
        <v>0.93245967741935498</v>
      </c>
      <c r="AH235" s="18">
        <v>60</v>
      </c>
      <c r="AI235" s="20">
        <v>14.5161290322581</v>
      </c>
      <c r="AJ235" s="15">
        <v>36</v>
      </c>
      <c r="AK235" s="22">
        <v>39.68</v>
      </c>
      <c r="AL235" s="24">
        <v>0.907258064516129</v>
      </c>
      <c r="AM235" s="25">
        <v>20</v>
      </c>
      <c r="AN235" s="10"/>
      <c r="AO235" s="20">
        <v>19.354838709677399</v>
      </c>
      <c r="AP235" s="15">
        <v>48</v>
      </c>
      <c r="AQ235" s="22">
        <v>39.68</v>
      </c>
      <c r="AR235" s="17">
        <v>1.2096774193548401</v>
      </c>
      <c r="AS235" s="18">
        <v>60</v>
      </c>
      <c r="AT235" s="10"/>
      <c r="AU235" s="20">
        <v>20.9677419354839</v>
      </c>
      <c r="AV235" s="20">
        <v>52</v>
      </c>
      <c r="AW235" s="22">
        <v>39.68</v>
      </c>
      <c r="AX235" s="17">
        <v>1.31048387096774</v>
      </c>
      <c r="AY235" s="18">
        <v>60</v>
      </c>
    </row>
    <row r="236" spans="1:51" s="11" customFormat="1" ht="21.4" customHeight="1" x14ac:dyDescent="0.2">
      <c r="A236" s="12" t="s">
        <v>221</v>
      </c>
      <c r="B236" s="12" t="s">
        <v>262</v>
      </c>
      <c r="C236" s="12" t="s">
        <v>274</v>
      </c>
      <c r="D236" s="13">
        <v>0.76</v>
      </c>
      <c r="E236" s="38"/>
      <c r="F236" s="47">
        <f t="shared" si="12"/>
        <v>240</v>
      </c>
      <c r="G236" s="43">
        <f t="shared" si="13"/>
        <v>0</v>
      </c>
      <c r="H236" s="41">
        <v>1</v>
      </c>
      <c r="I236" s="14">
        <f t="shared" si="14"/>
        <v>240</v>
      </c>
      <c r="J236" s="60">
        <f t="shared" si="15"/>
        <v>0</v>
      </c>
      <c r="K236" s="15">
        <v>4</v>
      </c>
      <c r="L236" s="10"/>
      <c r="M236" s="14">
        <v>175526.315789474</v>
      </c>
      <c r="N236" s="14">
        <v>133400</v>
      </c>
      <c r="O236" s="16">
        <v>103360</v>
      </c>
      <c r="P236" s="17">
        <v>1.2906346749226001</v>
      </c>
      <c r="Q236" s="18">
        <v>60</v>
      </c>
      <c r="R236" s="10"/>
      <c r="S236" s="14">
        <v>617133.68421052594</v>
      </c>
      <c r="T236" s="14">
        <v>469021.6</v>
      </c>
      <c r="U236" s="16">
        <v>152000</v>
      </c>
      <c r="V236" s="17">
        <v>3.0856684210526302</v>
      </c>
      <c r="W236" s="18">
        <v>60</v>
      </c>
      <c r="X236" s="20">
        <v>15.789473684210501</v>
      </c>
      <c r="Y236" s="15">
        <v>12</v>
      </c>
      <c r="Z236" s="21">
        <v>30.4</v>
      </c>
      <c r="AA236" s="19">
        <v>0.394736842105263</v>
      </c>
      <c r="AB236" s="14">
        <v>0</v>
      </c>
      <c r="AC236" s="10"/>
      <c r="AD236" s="20">
        <v>17.105263157894701</v>
      </c>
      <c r="AE236" s="15">
        <v>13</v>
      </c>
      <c r="AF236" s="22">
        <v>12.16</v>
      </c>
      <c r="AG236" s="17">
        <v>1.0690789473684199</v>
      </c>
      <c r="AH236" s="18">
        <v>60</v>
      </c>
      <c r="AI236" s="20">
        <v>10.526315789473699</v>
      </c>
      <c r="AJ236" s="15">
        <v>8</v>
      </c>
      <c r="AK236" s="22">
        <v>12.16</v>
      </c>
      <c r="AL236" s="19">
        <v>0.65789473684210498</v>
      </c>
      <c r="AM236" s="14">
        <v>0</v>
      </c>
      <c r="AN236" s="10"/>
      <c r="AO236" s="20">
        <v>15.789473684210501</v>
      </c>
      <c r="AP236" s="15">
        <v>12</v>
      </c>
      <c r="AQ236" s="22">
        <v>12.16</v>
      </c>
      <c r="AR236" s="17">
        <v>0.98684210526315796</v>
      </c>
      <c r="AS236" s="18">
        <v>60</v>
      </c>
      <c r="AT236" s="10"/>
      <c r="AU236" s="20">
        <v>7.3684210526315796</v>
      </c>
      <c r="AV236" s="20">
        <v>5.6</v>
      </c>
      <c r="AW236" s="22">
        <v>12.16</v>
      </c>
      <c r="AX236" s="19">
        <v>0.46052631578947401</v>
      </c>
      <c r="AY236" s="14">
        <v>0</v>
      </c>
    </row>
    <row r="237" spans="1:51" s="11" customFormat="1" ht="21.4" customHeight="1" x14ac:dyDescent="0.2">
      <c r="A237" s="12" t="s">
        <v>221</v>
      </c>
      <c r="B237" s="12" t="s">
        <v>262</v>
      </c>
      <c r="C237" s="12" t="s">
        <v>275</v>
      </c>
      <c r="D237" s="13">
        <v>1.53</v>
      </c>
      <c r="E237" s="38"/>
      <c r="F237" s="47">
        <f t="shared" si="12"/>
        <v>60</v>
      </c>
      <c r="G237" s="43">
        <f t="shared" si="13"/>
        <v>0</v>
      </c>
      <c r="H237" s="41">
        <v>0.8</v>
      </c>
      <c r="I237" s="14">
        <f t="shared" si="14"/>
        <v>60</v>
      </c>
      <c r="J237" s="60">
        <f t="shared" si="15"/>
        <v>0</v>
      </c>
      <c r="K237" s="15">
        <v>1</v>
      </c>
      <c r="L237" s="10"/>
      <c r="M237" s="14">
        <v>65359.477124183002</v>
      </c>
      <c r="N237" s="14">
        <v>100000</v>
      </c>
      <c r="O237" s="16">
        <v>208080</v>
      </c>
      <c r="P237" s="19">
        <v>0.480584390618993</v>
      </c>
      <c r="Q237" s="14">
        <v>0</v>
      </c>
      <c r="R237" s="10"/>
      <c r="S237" s="14">
        <v>103629.183006536</v>
      </c>
      <c r="T237" s="14">
        <v>158552.65</v>
      </c>
      <c r="U237" s="16">
        <v>306000</v>
      </c>
      <c r="V237" s="19">
        <v>0.51814591503268004</v>
      </c>
      <c r="W237" s="14">
        <v>0</v>
      </c>
      <c r="X237" s="20">
        <v>20.915032679738601</v>
      </c>
      <c r="Y237" s="15">
        <v>32</v>
      </c>
      <c r="Z237" s="21">
        <v>61.2</v>
      </c>
      <c r="AA237" s="19">
        <v>0.52287581699346397</v>
      </c>
      <c r="AB237" s="14">
        <v>0</v>
      </c>
      <c r="AC237" s="10"/>
      <c r="AD237" s="20">
        <v>13.7254901960784</v>
      </c>
      <c r="AE237" s="15">
        <v>21</v>
      </c>
      <c r="AF237" s="22">
        <v>24.48</v>
      </c>
      <c r="AG237" s="17">
        <v>0.85784313725490202</v>
      </c>
      <c r="AH237" s="18">
        <v>60</v>
      </c>
      <c r="AI237" s="20">
        <v>8.4967320261437909</v>
      </c>
      <c r="AJ237" s="15">
        <v>13</v>
      </c>
      <c r="AK237" s="22">
        <v>24.48</v>
      </c>
      <c r="AL237" s="19">
        <v>0.53104575163398704</v>
      </c>
      <c r="AM237" s="14">
        <v>0</v>
      </c>
      <c r="AN237" s="10"/>
      <c r="AO237" s="20">
        <v>7.8431372549019596</v>
      </c>
      <c r="AP237" s="15">
        <v>12</v>
      </c>
      <c r="AQ237" s="22">
        <v>24.48</v>
      </c>
      <c r="AR237" s="19">
        <v>0.49019607843137297</v>
      </c>
      <c r="AS237" s="14">
        <v>0</v>
      </c>
      <c r="AT237" s="10"/>
      <c r="AU237" s="20">
        <v>5.4901960784313699</v>
      </c>
      <c r="AV237" s="20">
        <v>8.4</v>
      </c>
      <c r="AW237" s="22">
        <v>24.48</v>
      </c>
      <c r="AX237" s="19">
        <v>0.34313725490196101</v>
      </c>
      <c r="AY237" s="14">
        <v>0</v>
      </c>
    </row>
    <row r="238" spans="1:51" s="11" customFormat="1" ht="21.4" customHeight="1" x14ac:dyDescent="0.2">
      <c r="A238" s="12" t="s">
        <v>221</v>
      </c>
      <c r="B238" s="12" t="s">
        <v>262</v>
      </c>
      <c r="C238" s="12" t="s">
        <v>276</v>
      </c>
      <c r="D238" s="13">
        <v>9.9</v>
      </c>
      <c r="E238" s="38"/>
      <c r="F238" s="47">
        <f t="shared" si="12"/>
        <v>350</v>
      </c>
      <c r="G238" s="43">
        <f t="shared" si="13"/>
        <v>0</v>
      </c>
      <c r="H238" s="41">
        <v>0.84615384615384615</v>
      </c>
      <c r="I238" s="14">
        <f t="shared" si="14"/>
        <v>350</v>
      </c>
      <c r="J238" s="60">
        <f t="shared" si="15"/>
        <v>70</v>
      </c>
      <c r="K238" s="15">
        <v>5</v>
      </c>
      <c r="L238" s="10"/>
      <c r="M238" s="14">
        <v>159473.93939393901</v>
      </c>
      <c r="N238" s="14">
        <v>1578792</v>
      </c>
      <c r="O238" s="16">
        <v>1346400</v>
      </c>
      <c r="P238" s="17">
        <v>1.17260249554367</v>
      </c>
      <c r="Q238" s="18">
        <v>60</v>
      </c>
      <c r="R238" s="10"/>
      <c r="S238" s="14">
        <v>154787.04040403999</v>
      </c>
      <c r="T238" s="14">
        <v>1532391.7</v>
      </c>
      <c r="U238" s="16">
        <v>1980000</v>
      </c>
      <c r="V238" s="19">
        <v>0.77393520202020205</v>
      </c>
      <c r="W238" s="14">
        <v>0</v>
      </c>
      <c r="X238" s="20">
        <v>39.595959595959599</v>
      </c>
      <c r="Y238" s="15">
        <v>392</v>
      </c>
      <c r="Z238" s="21">
        <v>396</v>
      </c>
      <c r="AA238" s="17">
        <v>0.98989898989898994</v>
      </c>
      <c r="AB238" s="18">
        <v>40</v>
      </c>
      <c r="AC238" s="10"/>
      <c r="AD238" s="20">
        <v>16.8686868686869</v>
      </c>
      <c r="AE238" s="15">
        <v>167</v>
      </c>
      <c r="AF238" s="22">
        <v>158.4</v>
      </c>
      <c r="AG238" s="17">
        <v>1.0542929292929299</v>
      </c>
      <c r="AH238" s="18">
        <v>60</v>
      </c>
      <c r="AI238" s="20">
        <v>7.67676767676768</v>
      </c>
      <c r="AJ238" s="15">
        <v>76</v>
      </c>
      <c r="AK238" s="22">
        <v>158.4</v>
      </c>
      <c r="AL238" s="19">
        <v>0.47979797979798</v>
      </c>
      <c r="AM238" s="14">
        <v>0</v>
      </c>
      <c r="AN238" s="10"/>
      <c r="AO238" s="20">
        <v>15.7575757575758</v>
      </c>
      <c r="AP238" s="15">
        <v>156</v>
      </c>
      <c r="AQ238" s="22">
        <v>158.4</v>
      </c>
      <c r="AR238" s="17">
        <v>0.98484848484848497</v>
      </c>
      <c r="AS238" s="18">
        <v>60</v>
      </c>
      <c r="AT238" s="10"/>
      <c r="AU238" s="20">
        <v>16.848484848484802</v>
      </c>
      <c r="AV238" s="20">
        <v>166.8</v>
      </c>
      <c r="AW238" s="22">
        <v>158.4</v>
      </c>
      <c r="AX238" s="17">
        <v>1.0530303030303001</v>
      </c>
      <c r="AY238" s="18">
        <v>60</v>
      </c>
    </row>
    <row r="239" spans="1:51" s="11" customFormat="1" ht="21.4" customHeight="1" x14ac:dyDescent="0.2">
      <c r="A239" s="12" t="s">
        <v>221</v>
      </c>
      <c r="B239" s="12" t="s">
        <v>262</v>
      </c>
      <c r="C239" s="12" t="s">
        <v>277</v>
      </c>
      <c r="D239" s="13">
        <v>1.6</v>
      </c>
      <c r="E239" s="38"/>
      <c r="F239" s="47">
        <f t="shared" si="12"/>
        <v>350</v>
      </c>
      <c r="G239" s="43">
        <f t="shared" si="13"/>
        <v>0</v>
      </c>
      <c r="H239" s="41">
        <v>0.875</v>
      </c>
      <c r="I239" s="14">
        <f t="shared" si="14"/>
        <v>350</v>
      </c>
      <c r="J239" s="60">
        <f t="shared" si="15"/>
        <v>70</v>
      </c>
      <c r="K239" s="15">
        <v>5</v>
      </c>
      <c r="L239" s="10"/>
      <c r="M239" s="14">
        <v>198750</v>
      </c>
      <c r="N239" s="14">
        <v>318000</v>
      </c>
      <c r="O239" s="16">
        <v>217600</v>
      </c>
      <c r="P239" s="17">
        <v>1.4613970588235301</v>
      </c>
      <c r="Q239" s="18">
        <v>60</v>
      </c>
      <c r="R239" s="10"/>
      <c r="S239" s="14">
        <v>148336.60625000001</v>
      </c>
      <c r="T239" s="14">
        <v>237338.57</v>
      </c>
      <c r="U239" s="16">
        <v>320000</v>
      </c>
      <c r="V239" s="19">
        <v>0.74168303125000001</v>
      </c>
      <c r="W239" s="14">
        <v>0</v>
      </c>
      <c r="X239" s="20">
        <v>53.75</v>
      </c>
      <c r="Y239" s="15">
        <v>86</v>
      </c>
      <c r="Z239" s="21">
        <v>64</v>
      </c>
      <c r="AA239" s="17">
        <v>1.34375</v>
      </c>
      <c r="AB239" s="18">
        <v>40</v>
      </c>
      <c r="AC239" s="10"/>
      <c r="AD239" s="20">
        <v>18.125</v>
      </c>
      <c r="AE239" s="15">
        <v>29</v>
      </c>
      <c r="AF239" s="22">
        <v>25.6</v>
      </c>
      <c r="AG239" s="17">
        <v>1.1328125</v>
      </c>
      <c r="AH239" s="18">
        <v>60</v>
      </c>
      <c r="AI239" s="20">
        <v>10.625</v>
      </c>
      <c r="AJ239" s="15">
        <v>17</v>
      </c>
      <c r="AK239" s="22">
        <v>25.6</v>
      </c>
      <c r="AL239" s="19">
        <v>0.6640625</v>
      </c>
      <c r="AM239" s="14">
        <v>0</v>
      </c>
      <c r="AN239" s="10"/>
      <c r="AO239" s="20">
        <v>20</v>
      </c>
      <c r="AP239" s="15">
        <v>32</v>
      </c>
      <c r="AQ239" s="22">
        <v>25.6</v>
      </c>
      <c r="AR239" s="17">
        <v>1.25</v>
      </c>
      <c r="AS239" s="18">
        <v>60</v>
      </c>
      <c r="AT239" s="10"/>
      <c r="AU239" s="20">
        <v>25.25</v>
      </c>
      <c r="AV239" s="20">
        <v>40.4</v>
      </c>
      <c r="AW239" s="22">
        <v>25.6</v>
      </c>
      <c r="AX239" s="17">
        <v>1.578125</v>
      </c>
      <c r="AY239" s="18">
        <v>60</v>
      </c>
    </row>
    <row r="240" spans="1:51" s="11" customFormat="1" ht="21.4" customHeight="1" x14ac:dyDescent="0.2">
      <c r="A240" s="12" t="s">
        <v>221</v>
      </c>
      <c r="B240" s="12" t="s">
        <v>262</v>
      </c>
      <c r="C240" s="12" t="s">
        <v>278</v>
      </c>
      <c r="D240" s="13">
        <v>3.87</v>
      </c>
      <c r="E240" s="38"/>
      <c r="F240" s="47">
        <f t="shared" si="12"/>
        <v>160</v>
      </c>
      <c r="G240" s="43">
        <f t="shared" si="13"/>
        <v>0</v>
      </c>
      <c r="H240" s="41">
        <v>0.83333333333333337</v>
      </c>
      <c r="I240" s="14">
        <f t="shared" si="14"/>
        <v>160</v>
      </c>
      <c r="J240" s="60">
        <f t="shared" si="15"/>
        <v>0</v>
      </c>
      <c r="K240" s="15">
        <v>3</v>
      </c>
      <c r="L240" s="10"/>
      <c r="M240" s="14">
        <v>158501.29198966399</v>
      </c>
      <c r="N240" s="14">
        <v>613400</v>
      </c>
      <c r="O240" s="16">
        <v>526320</v>
      </c>
      <c r="P240" s="17">
        <v>1.16545067639459</v>
      </c>
      <c r="Q240" s="18">
        <v>60</v>
      </c>
      <c r="R240" s="10"/>
      <c r="S240" s="14">
        <v>160556.77260981899</v>
      </c>
      <c r="T240" s="14">
        <v>621354.71</v>
      </c>
      <c r="U240" s="16">
        <v>774000</v>
      </c>
      <c r="V240" s="19">
        <v>0.80278386304909599</v>
      </c>
      <c r="W240" s="14">
        <v>0</v>
      </c>
      <c r="X240" s="20">
        <v>36.692506459948298</v>
      </c>
      <c r="Y240" s="15">
        <v>142</v>
      </c>
      <c r="Z240" s="21">
        <v>154.80000000000001</v>
      </c>
      <c r="AA240" s="17">
        <v>0.91731266149870805</v>
      </c>
      <c r="AB240" s="18">
        <v>40</v>
      </c>
      <c r="AC240" s="10"/>
      <c r="AD240" s="20">
        <v>11.8863049095607</v>
      </c>
      <c r="AE240" s="15">
        <v>46</v>
      </c>
      <c r="AF240" s="22">
        <v>61.92</v>
      </c>
      <c r="AG240" s="19">
        <v>0.74289405684754495</v>
      </c>
      <c r="AH240" s="14">
        <v>0</v>
      </c>
      <c r="AI240" s="20">
        <v>5.1679586563307502</v>
      </c>
      <c r="AJ240" s="15">
        <v>20</v>
      </c>
      <c r="AK240" s="22">
        <v>61.92</v>
      </c>
      <c r="AL240" s="19">
        <v>0.322997416020672</v>
      </c>
      <c r="AM240" s="14">
        <v>0</v>
      </c>
      <c r="AN240" s="10"/>
      <c r="AO240" s="20">
        <v>16.020671834625301</v>
      </c>
      <c r="AP240" s="15">
        <v>62</v>
      </c>
      <c r="AQ240" s="22">
        <v>61.92</v>
      </c>
      <c r="AR240" s="17">
        <v>1.00129198966408</v>
      </c>
      <c r="AS240" s="18">
        <v>60</v>
      </c>
      <c r="AT240" s="10"/>
      <c r="AU240" s="20">
        <v>7.75193798449612</v>
      </c>
      <c r="AV240" s="20">
        <v>30</v>
      </c>
      <c r="AW240" s="22">
        <v>61.92</v>
      </c>
      <c r="AX240" s="19">
        <v>0.484496124031008</v>
      </c>
      <c r="AY240" s="14">
        <v>0</v>
      </c>
    </row>
    <row r="241" spans="1:51" s="11" customFormat="1" ht="21.4" customHeight="1" x14ac:dyDescent="0.2">
      <c r="A241" s="12" t="s">
        <v>279</v>
      </c>
      <c r="B241" s="12" t="s">
        <v>280</v>
      </c>
      <c r="C241" s="12" t="s">
        <v>281</v>
      </c>
      <c r="D241" s="13">
        <v>3.08</v>
      </c>
      <c r="E241" s="38"/>
      <c r="F241" s="47">
        <f t="shared" si="12"/>
        <v>120</v>
      </c>
      <c r="G241" s="43">
        <f t="shared" si="13"/>
        <v>0</v>
      </c>
      <c r="H241" s="41">
        <v>0.94736842105263153</v>
      </c>
      <c r="I241" s="14">
        <f t="shared" si="14"/>
        <v>120</v>
      </c>
      <c r="J241" s="60">
        <f t="shared" si="15"/>
        <v>0</v>
      </c>
      <c r="K241" s="15">
        <v>2</v>
      </c>
      <c r="L241" s="10"/>
      <c r="M241" s="14">
        <v>147175.32467532501</v>
      </c>
      <c r="N241" s="14">
        <v>453300</v>
      </c>
      <c r="O241" s="16">
        <v>418880</v>
      </c>
      <c r="P241" s="17">
        <v>1.08217150496562</v>
      </c>
      <c r="Q241" s="18">
        <v>60</v>
      </c>
      <c r="R241" s="10"/>
      <c r="S241" s="14">
        <v>175645.15584415599</v>
      </c>
      <c r="T241" s="14">
        <v>540987.07999999996</v>
      </c>
      <c r="U241" s="16">
        <v>616000</v>
      </c>
      <c r="V241" s="19">
        <v>0.87822577922077905</v>
      </c>
      <c r="W241" s="14">
        <v>0</v>
      </c>
      <c r="X241" s="20">
        <v>28.896103896103899</v>
      </c>
      <c r="Y241" s="15">
        <v>89</v>
      </c>
      <c r="Z241" s="21">
        <v>123.2</v>
      </c>
      <c r="AA241" s="19">
        <v>0.72240259740259705</v>
      </c>
      <c r="AB241" s="14">
        <v>0</v>
      </c>
      <c r="AC241" s="10"/>
      <c r="AD241" s="20">
        <v>17.8571428571429</v>
      </c>
      <c r="AE241" s="15">
        <v>55</v>
      </c>
      <c r="AF241" s="22">
        <v>49.28</v>
      </c>
      <c r="AG241" s="17">
        <v>1.1160714285714299</v>
      </c>
      <c r="AH241" s="18">
        <v>60</v>
      </c>
      <c r="AI241" s="20">
        <v>8.4415584415584402</v>
      </c>
      <c r="AJ241" s="15">
        <v>26</v>
      </c>
      <c r="AK241" s="22">
        <v>49.28</v>
      </c>
      <c r="AL241" s="19">
        <v>0.52759740259740295</v>
      </c>
      <c r="AM241" s="14">
        <v>0</v>
      </c>
      <c r="AN241" s="10"/>
      <c r="AO241" s="20">
        <v>10.064935064935099</v>
      </c>
      <c r="AP241" s="15">
        <v>31</v>
      </c>
      <c r="AQ241" s="22">
        <v>49.28</v>
      </c>
      <c r="AR241" s="19">
        <v>0.62905844155844204</v>
      </c>
      <c r="AS241" s="14">
        <v>0</v>
      </c>
      <c r="AT241" s="10"/>
      <c r="AU241" s="20">
        <v>4.5454545454545503</v>
      </c>
      <c r="AV241" s="20">
        <v>14</v>
      </c>
      <c r="AW241" s="22">
        <v>49.28</v>
      </c>
      <c r="AX241" s="19">
        <v>0.28409090909090901</v>
      </c>
      <c r="AY241" s="14">
        <v>0</v>
      </c>
    </row>
    <row r="242" spans="1:51" s="11" customFormat="1" ht="21.4" customHeight="1" x14ac:dyDescent="0.2">
      <c r="A242" s="12" t="s">
        <v>279</v>
      </c>
      <c r="B242" s="12" t="s">
        <v>280</v>
      </c>
      <c r="C242" s="12" t="s">
        <v>282</v>
      </c>
      <c r="D242" s="13">
        <v>2.41</v>
      </c>
      <c r="E242" s="38"/>
      <c r="F242" s="47">
        <f t="shared" si="12"/>
        <v>120</v>
      </c>
      <c r="G242" s="43">
        <f t="shared" si="13"/>
        <v>0</v>
      </c>
      <c r="H242" s="41">
        <v>0.8</v>
      </c>
      <c r="I242" s="14">
        <f t="shared" si="14"/>
        <v>120</v>
      </c>
      <c r="J242" s="60">
        <f t="shared" si="15"/>
        <v>0</v>
      </c>
      <c r="K242" s="15">
        <v>2</v>
      </c>
      <c r="L242" s="10"/>
      <c r="M242" s="14">
        <v>165186.72199170099</v>
      </c>
      <c r="N242" s="14">
        <v>398100</v>
      </c>
      <c r="O242" s="16">
        <v>327760</v>
      </c>
      <c r="P242" s="17">
        <v>1.2146082499389801</v>
      </c>
      <c r="Q242" s="18">
        <v>60</v>
      </c>
      <c r="R242" s="10"/>
      <c r="S242" s="14">
        <v>47831.597510373402</v>
      </c>
      <c r="T242" s="14">
        <v>115274.15</v>
      </c>
      <c r="U242" s="16">
        <v>482000</v>
      </c>
      <c r="V242" s="19">
        <v>0.23915798755186701</v>
      </c>
      <c r="W242" s="14">
        <v>0</v>
      </c>
      <c r="X242" s="20">
        <v>9.5435684647302903</v>
      </c>
      <c r="Y242" s="15">
        <v>23</v>
      </c>
      <c r="Z242" s="21">
        <v>96.4</v>
      </c>
      <c r="AA242" s="19">
        <v>0.238589211618257</v>
      </c>
      <c r="AB242" s="14">
        <v>0</v>
      </c>
      <c r="AC242" s="10"/>
      <c r="AD242" s="20">
        <v>9.1286307053941904</v>
      </c>
      <c r="AE242" s="15">
        <v>22</v>
      </c>
      <c r="AF242" s="22">
        <v>38.56</v>
      </c>
      <c r="AG242" s="19">
        <v>0.57053941908713701</v>
      </c>
      <c r="AH242" s="14">
        <v>0</v>
      </c>
      <c r="AI242" s="20">
        <v>9.5435684647302903</v>
      </c>
      <c r="AJ242" s="15">
        <v>23</v>
      </c>
      <c r="AK242" s="22">
        <v>38.56</v>
      </c>
      <c r="AL242" s="19">
        <v>0.59647302904564303</v>
      </c>
      <c r="AM242" s="14">
        <v>0</v>
      </c>
      <c r="AN242" s="10"/>
      <c r="AO242" s="20">
        <v>19.5020746887967</v>
      </c>
      <c r="AP242" s="15">
        <v>47</v>
      </c>
      <c r="AQ242" s="22">
        <v>38.56</v>
      </c>
      <c r="AR242" s="17">
        <v>1.21887966804979</v>
      </c>
      <c r="AS242" s="18">
        <v>60</v>
      </c>
      <c r="AT242" s="10"/>
      <c r="AU242" s="20">
        <v>6.8049792531120303</v>
      </c>
      <c r="AV242" s="20">
        <v>16.399999999999999</v>
      </c>
      <c r="AW242" s="22">
        <v>38.56</v>
      </c>
      <c r="AX242" s="19">
        <v>0.42531120331950201</v>
      </c>
      <c r="AY242" s="14">
        <v>0</v>
      </c>
    </row>
    <row r="243" spans="1:51" s="11" customFormat="1" ht="21.4" customHeight="1" x14ac:dyDescent="0.2">
      <c r="A243" s="12" t="s">
        <v>279</v>
      </c>
      <c r="B243" s="12" t="s">
        <v>280</v>
      </c>
      <c r="C243" s="12" t="s">
        <v>283</v>
      </c>
      <c r="D243" s="13">
        <v>1.75</v>
      </c>
      <c r="E243" s="38"/>
      <c r="F243" s="47">
        <f t="shared" si="12"/>
        <v>120</v>
      </c>
      <c r="G243" s="43">
        <f t="shared" si="13"/>
        <v>0</v>
      </c>
      <c r="H243" s="41">
        <v>0.81818181818181823</v>
      </c>
      <c r="I243" s="14">
        <f t="shared" si="14"/>
        <v>120</v>
      </c>
      <c r="J243" s="60">
        <f t="shared" si="15"/>
        <v>0</v>
      </c>
      <c r="K243" s="15">
        <v>2</v>
      </c>
      <c r="L243" s="10"/>
      <c r="M243" s="14">
        <v>155525.714285714</v>
      </c>
      <c r="N243" s="14">
        <v>272170</v>
      </c>
      <c r="O243" s="16">
        <v>238000</v>
      </c>
      <c r="P243" s="17">
        <v>1.14357142857143</v>
      </c>
      <c r="Q243" s="18">
        <v>60</v>
      </c>
      <c r="R243" s="10"/>
      <c r="S243" s="14">
        <v>40560.017142857097</v>
      </c>
      <c r="T243" s="14">
        <v>70980.03</v>
      </c>
      <c r="U243" s="16">
        <v>350000</v>
      </c>
      <c r="V243" s="19">
        <v>0.20280008571428601</v>
      </c>
      <c r="W243" s="14">
        <v>0</v>
      </c>
      <c r="X243" s="20">
        <v>9.71428571428571</v>
      </c>
      <c r="Y243" s="15">
        <v>17</v>
      </c>
      <c r="Z243" s="21">
        <v>70</v>
      </c>
      <c r="AA243" s="19">
        <v>0.24285714285714299</v>
      </c>
      <c r="AB243" s="14">
        <v>0</v>
      </c>
      <c r="AC243" s="10"/>
      <c r="AD243" s="20">
        <v>5.1428571428571397</v>
      </c>
      <c r="AE243" s="15">
        <v>9</v>
      </c>
      <c r="AF243" s="22">
        <v>28</v>
      </c>
      <c r="AG243" s="19">
        <v>0.32142857142857101</v>
      </c>
      <c r="AH243" s="14">
        <v>0</v>
      </c>
      <c r="AI243" s="20">
        <v>3.4285714285714302</v>
      </c>
      <c r="AJ243" s="15">
        <v>6</v>
      </c>
      <c r="AK243" s="22">
        <v>28</v>
      </c>
      <c r="AL243" s="19">
        <v>0.214285714285714</v>
      </c>
      <c r="AM243" s="14">
        <v>0</v>
      </c>
      <c r="AN243" s="10"/>
      <c r="AO243" s="20">
        <v>7.4285714285714297</v>
      </c>
      <c r="AP243" s="15">
        <v>13</v>
      </c>
      <c r="AQ243" s="22">
        <v>28</v>
      </c>
      <c r="AR243" s="19">
        <v>0.46428571428571402</v>
      </c>
      <c r="AS243" s="14">
        <v>0</v>
      </c>
      <c r="AT243" s="10"/>
      <c r="AU243" s="20">
        <v>15.5428571428571</v>
      </c>
      <c r="AV243" s="20">
        <v>27.2</v>
      </c>
      <c r="AW243" s="22">
        <v>28</v>
      </c>
      <c r="AX243" s="17">
        <v>0.97142857142857197</v>
      </c>
      <c r="AY243" s="18">
        <v>60</v>
      </c>
    </row>
    <row r="244" spans="1:51" s="11" customFormat="1" ht="21.4" customHeight="1" x14ac:dyDescent="0.2">
      <c r="A244" s="12" t="s">
        <v>279</v>
      </c>
      <c r="B244" s="12" t="s">
        <v>280</v>
      </c>
      <c r="C244" s="12" t="s">
        <v>284</v>
      </c>
      <c r="D244" s="13">
        <v>4.42</v>
      </c>
      <c r="E244" s="38"/>
      <c r="F244" s="47">
        <f t="shared" si="12"/>
        <v>86</v>
      </c>
      <c r="G244" s="43">
        <f t="shared" si="13"/>
        <v>0.14166666666666672</v>
      </c>
      <c r="H244" s="41">
        <v>0.70833333333333337</v>
      </c>
      <c r="I244" s="14">
        <f t="shared" si="14"/>
        <v>100</v>
      </c>
      <c r="J244" s="60">
        <f t="shared" si="15"/>
        <v>0</v>
      </c>
      <c r="K244" s="15">
        <v>2</v>
      </c>
      <c r="L244" s="10"/>
      <c r="M244" s="14">
        <v>90859.728506787302</v>
      </c>
      <c r="N244" s="14">
        <v>401600</v>
      </c>
      <c r="O244" s="16">
        <v>601120</v>
      </c>
      <c r="P244" s="19">
        <v>0.66808623902049502</v>
      </c>
      <c r="Q244" s="14">
        <v>0</v>
      </c>
      <c r="R244" s="10"/>
      <c r="S244" s="14">
        <v>212299.16063348399</v>
      </c>
      <c r="T244" s="14">
        <v>938362.29</v>
      </c>
      <c r="U244" s="16">
        <v>884000</v>
      </c>
      <c r="V244" s="17">
        <v>1.06149580316742</v>
      </c>
      <c r="W244" s="18">
        <v>60</v>
      </c>
      <c r="X244" s="20">
        <v>37.3303167420815</v>
      </c>
      <c r="Y244" s="15">
        <v>165</v>
      </c>
      <c r="Z244" s="21">
        <v>176.8</v>
      </c>
      <c r="AA244" s="17">
        <v>0.93325791855203599</v>
      </c>
      <c r="AB244" s="18">
        <v>40</v>
      </c>
      <c r="AC244" s="10"/>
      <c r="AD244" s="20">
        <v>6.3348416289592802</v>
      </c>
      <c r="AE244" s="15">
        <v>28</v>
      </c>
      <c r="AF244" s="22">
        <v>70.72</v>
      </c>
      <c r="AG244" s="19">
        <v>0.39592760180995501</v>
      </c>
      <c r="AH244" s="14">
        <v>0</v>
      </c>
      <c r="AI244" s="20">
        <v>7.6923076923076898</v>
      </c>
      <c r="AJ244" s="15">
        <v>34</v>
      </c>
      <c r="AK244" s="22">
        <v>70.72</v>
      </c>
      <c r="AL244" s="19">
        <v>0.480769230769231</v>
      </c>
      <c r="AM244" s="14">
        <v>0</v>
      </c>
      <c r="AN244" s="10"/>
      <c r="AO244" s="20">
        <v>11.538461538461499</v>
      </c>
      <c r="AP244" s="15">
        <v>51</v>
      </c>
      <c r="AQ244" s="22">
        <v>70.72</v>
      </c>
      <c r="AR244" s="19">
        <v>0.72115384615384603</v>
      </c>
      <c r="AS244" s="14">
        <v>0</v>
      </c>
      <c r="AT244" s="10"/>
      <c r="AU244" s="20">
        <v>8.1447963800905008</v>
      </c>
      <c r="AV244" s="20">
        <v>36</v>
      </c>
      <c r="AW244" s="22">
        <v>70.72</v>
      </c>
      <c r="AX244" s="19">
        <v>0.50904977375565597</v>
      </c>
      <c r="AY244" s="14">
        <v>0</v>
      </c>
    </row>
    <row r="245" spans="1:51" s="11" customFormat="1" ht="21.4" customHeight="1" x14ac:dyDescent="0.2">
      <c r="A245" s="12" t="s">
        <v>279</v>
      </c>
      <c r="B245" s="12" t="s">
        <v>280</v>
      </c>
      <c r="C245" s="12" t="s">
        <v>285</v>
      </c>
      <c r="D245" s="13">
        <v>7.69</v>
      </c>
      <c r="E245" s="38"/>
      <c r="F245" s="47">
        <f t="shared" si="12"/>
        <v>208</v>
      </c>
      <c r="G245" s="43">
        <f t="shared" si="13"/>
        <v>5.7547169811320797E-2</v>
      </c>
      <c r="H245" s="41">
        <v>0.79245283018867929</v>
      </c>
      <c r="I245" s="14">
        <f t="shared" si="14"/>
        <v>220</v>
      </c>
      <c r="J245" s="60">
        <f t="shared" si="15"/>
        <v>0</v>
      </c>
      <c r="K245" s="15">
        <v>4</v>
      </c>
      <c r="L245" s="10"/>
      <c r="M245" s="14">
        <v>104370.61118335499</v>
      </c>
      <c r="N245" s="14">
        <v>802610</v>
      </c>
      <c r="O245" s="16">
        <v>1045840</v>
      </c>
      <c r="P245" s="19">
        <v>0.76743096458349302</v>
      </c>
      <c r="Q245" s="14">
        <v>0</v>
      </c>
      <c r="R245" s="10"/>
      <c r="S245" s="14">
        <v>347902.64499349799</v>
      </c>
      <c r="T245" s="14">
        <v>2675371.34</v>
      </c>
      <c r="U245" s="16">
        <v>1538000</v>
      </c>
      <c r="V245" s="17">
        <v>1.7395132249674901</v>
      </c>
      <c r="W245" s="18">
        <v>60</v>
      </c>
      <c r="X245" s="20">
        <v>38.2314694408322</v>
      </c>
      <c r="Y245" s="15">
        <v>294</v>
      </c>
      <c r="Z245" s="21">
        <v>307.60000000000002</v>
      </c>
      <c r="AA245" s="17">
        <v>0.95578673602080599</v>
      </c>
      <c r="AB245" s="18">
        <v>40</v>
      </c>
      <c r="AC245" s="10"/>
      <c r="AD245" s="20">
        <v>12.6137841352406</v>
      </c>
      <c r="AE245" s="15">
        <v>97</v>
      </c>
      <c r="AF245" s="22">
        <v>123.04</v>
      </c>
      <c r="AG245" s="19">
        <v>0.78836150845253605</v>
      </c>
      <c r="AH245" s="18">
        <v>60</v>
      </c>
      <c r="AI245" s="20">
        <v>13.394018205461601</v>
      </c>
      <c r="AJ245" s="15">
        <v>103</v>
      </c>
      <c r="AK245" s="22">
        <v>123.04</v>
      </c>
      <c r="AL245" s="19">
        <v>0.83712613784135204</v>
      </c>
      <c r="AM245" s="14">
        <v>0</v>
      </c>
      <c r="AN245" s="10"/>
      <c r="AO245" s="20">
        <v>17.295188556566998</v>
      </c>
      <c r="AP245" s="15">
        <v>133</v>
      </c>
      <c r="AQ245" s="22">
        <v>123.04</v>
      </c>
      <c r="AR245" s="17">
        <v>1.0809492847854401</v>
      </c>
      <c r="AS245" s="18">
        <v>60</v>
      </c>
      <c r="AT245" s="10"/>
      <c r="AU245" s="20">
        <v>11.3394018205462</v>
      </c>
      <c r="AV245" s="20">
        <v>87.2</v>
      </c>
      <c r="AW245" s="22">
        <v>123.04</v>
      </c>
      <c r="AX245" s="19">
        <v>0.70871261378413497</v>
      </c>
      <c r="AY245" s="14">
        <v>0</v>
      </c>
    </row>
    <row r="246" spans="1:51" s="11" customFormat="1" ht="21.4" customHeight="1" x14ac:dyDescent="0.2">
      <c r="A246" s="12" t="s">
        <v>279</v>
      </c>
      <c r="B246" s="12" t="s">
        <v>280</v>
      </c>
      <c r="C246" s="12" t="s">
        <v>286</v>
      </c>
      <c r="D246" s="13">
        <v>1.37</v>
      </c>
      <c r="E246" s="38"/>
      <c r="F246" s="47">
        <f t="shared" si="12"/>
        <v>60</v>
      </c>
      <c r="G246" s="43">
        <f t="shared" si="13"/>
        <v>0</v>
      </c>
      <c r="H246" s="41">
        <v>0.9</v>
      </c>
      <c r="I246" s="14">
        <f t="shared" si="14"/>
        <v>60</v>
      </c>
      <c r="J246" s="60">
        <f t="shared" si="15"/>
        <v>0</v>
      </c>
      <c r="K246" s="15">
        <v>1</v>
      </c>
      <c r="L246" s="10"/>
      <c r="M246" s="14">
        <v>201058.39416058399</v>
      </c>
      <c r="N246" s="14">
        <v>275450</v>
      </c>
      <c r="O246" s="16">
        <v>186320</v>
      </c>
      <c r="P246" s="17">
        <v>1.4783705452984099</v>
      </c>
      <c r="Q246" s="18">
        <v>60</v>
      </c>
      <c r="R246" s="10"/>
      <c r="S246" s="14">
        <v>125394.28467153299</v>
      </c>
      <c r="T246" s="14">
        <v>171790.17</v>
      </c>
      <c r="U246" s="16">
        <v>274000</v>
      </c>
      <c r="V246" s="19">
        <v>0.62697142335766398</v>
      </c>
      <c r="W246" s="14">
        <v>0</v>
      </c>
      <c r="X246" s="20">
        <v>14.5985401459854</v>
      </c>
      <c r="Y246" s="15">
        <v>20</v>
      </c>
      <c r="Z246" s="21">
        <v>54.8</v>
      </c>
      <c r="AA246" s="19">
        <v>0.36496350364963498</v>
      </c>
      <c r="AB246" s="14">
        <v>0</v>
      </c>
      <c r="AC246" s="10"/>
      <c r="AD246" s="20">
        <v>10.9489051094891</v>
      </c>
      <c r="AE246" s="15">
        <v>15</v>
      </c>
      <c r="AF246" s="22">
        <v>21.92</v>
      </c>
      <c r="AG246" s="19">
        <v>0.684306569343066</v>
      </c>
      <c r="AH246" s="14">
        <v>0</v>
      </c>
      <c r="AI246" s="20">
        <v>3.6496350364963499</v>
      </c>
      <c r="AJ246" s="15">
        <v>5</v>
      </c>
      <c r="AK246" s="22">
        <v>21.92</v>
      </c>
      <c r="AL246" s="19">
        <v>0.22810218978102201</v>
      </c>
      <c r="AM246" s="14">
        <v>0</v>
      </c>
      <c r="AN246" s="10"/>
      <c r="AO246" s="20">
        <v>10.9489051094891</v>
      </c>
      <c r="AP246" s="15">
        <v>15</v>
      </c>
      <c r="AQ246" s="22">
        <v>21.92</v>
      </c>
      <c r="AR246" s="19">
        <v>0.684306569343066</v>
      </c>
      <c r="AS246" s="14">
        <v>0</v>
      </c>
      <c r="AT246" s="10"/>
      <c r="AU246" s="20">
        <v>9.6350364963503594</v>
      </c>
      <c r="AV246" s="20">
        <v>13.2</v>
      </c>
      <c r="AW246" s="22">
        <v>21.92</v>
      </c>
      <c r="AX246" s="19">
        <v>0.60218978102189802</v>
      </c>
      <c r="AY246" s="14">
        <v>0</v>
      </c>
    </row>
    <row r="247" spans="1:51" s="11" customFormat="1" ht="21.4" customHeight="1" x14ac:dyDescent="0.2">
      <c r="A247" s="12" t="s">
        <v>279</v>
      </c>
      <c r="B247" s="12" t="s">
        <v>280</v>
      </c>
      <c r="C247" s="12" t="s">
        <v>287</v>
      </c>
      <c r="D247" s="13">
        <v>1.9</v>
      </c>
      <c r="E247" s="38"/>
      <c r="F247" s="47">
        <f t="shared" si="12"/>
        <v>240</v>
      </c>
      <c r="G247" s="43">
        <f t="shared" si="13"/>
        <v>0</v>
      </c>
      <c r="H247" s="41">
        <v>0.88888888888888884</v>
      </c>
      <c r="I247" s="14">
        <f t="shared" si="14"/>
        <v>240</v>
      </c>
      <c r="J247" s="60">
        <f t="shared" si="15"/>
        <v>0</v>
      </c>
      <c r="K247" s="15">
        <v>4</v>
      </c>
      <c r="L247" s="10"/>
      <c r="M247" s="14">
        <v>152134.73684210499</v>
      </c>
      <c r="N247" s="14">
        <v>289056</v>
      </c>
      <c r="O247" s="16">
        <v>258400</v>
      </c>
      <c r="P247" s="17">
        <v>1.1186377708978299</v>
      </c>
      <c r="Q247" s="18">
        <v>60</v>
      </c>
      <c r="R247" s="10"/>
      <c r="S247" s="14">
        <v>274630.14736842102</v>
      </c>
      <c r="T247" s="14">
        <v>521797.28</v>
      </c>
      <c r="U247" s="16">
        <v>380000</v>
      </c>
      <c r="V247" s="17">
        <v>1.3731507368421101</v>
      </c>
      <c r="W247" s="18">
        <v>60</v>
      </c>
      <c r="X247" s="20">
        <v>25.2631578947368</v>
      </c>
      <c r="Y247" s="15">
        <v>48</v>
      </c>
      <c r="Z247" s="21">
        <v>76</v>
      </c>
      <c r="AA247" s="19">
        <v>0.63157894736842102</v>
      </c>
      <c r="AB247" s="14">
        <v>0</v>
      </c>
      <c r="AC247" s="10"/>
      <c r="AD247" s="20">
        <v>16.315789473684202</v>
      </c>
      <c r="AE247" s="15">
        <v>31</v>
      </c>
      <c r="AF247" s="22">
        <v>30.4</v>
      </c>
      <c r="AG247" s="17">
        <v>1.0197368421052599</v>
      </c>
      <c r="AH247" s="18">
        <v>60</v>
      </c>
      <c r="AI247" s="20">
        <v>7.8947368421052602</v>
      </c>
      <c r="AJ247" s="15">
        <v>15</v>
      </c>
      <c r="AK247" s="22">
        <v>30.4</v>
      </c>
      <c r="AL247" s="19">
        <v>0.49342105263157898</v>
      </c>
      <c r="AM247" s="14">
        <v>0</v>
      </c>
      <c r="AN247" s="10"/>
      <c r="AO247" s="20">
        <v>21.052631578947398</v>
      </c>
      <c r="AP247" s="15">
        <v>40</v>
      </c>
      <c r="AQ247" s="22">
        <v>30.4</v>
      </c>
      <c r="AR247" s="17">
        <v>1.31578947368421</v>
      </c>
      <c r="AS247" s="18">
        <v>60</v>
      </c>
      <c r="AT247" s="10"/>
      <c r="AU247" s="20">
        <v>7.3684210526315796</v>
      </c>
      <c r="AV247" s="20">
        <v>14</v>
      </c>
      <c r="AW247" s="22">
        <v>30.4</v>
      </c>
      <c r="AX247" s="19">
        <v>0.46052631578947401</v>
      </c>
      <c r="AY247" s="14">
        <v>0</v>
      </c>
    </row>
    <row r="248" spans="1:51" s="11" customFormat="1" ht="21.4" customHeight="1" x14ac:dyDescent="0.2">
      <c r="A248" s="12" t="s">
        <v>279</v>
      </c>
      <c r="B248" s="12" t="s">
        <v>280</v>
      </c>
      <c r="C248" s="12" t="s">
        <v>288</v>
      </c>
      <c r="D248" s="13">
        <v>2.5</v>
      </c>
      <c r="E248" s="38"/>
      <c r="F248" s="47">
        <f t="shared" si="12"/>
        <v>60</v>
      </c>
      <c r="G248" s="43">
        <f t="shared" si="13"/>
        <v>0</v>
      </c>
      <c r="H248" s="41">
        <v>0.8</v>
      </c>
      <c r="I248" s="14">
        <f t="shared" si="14"/>
        <v>60</v>
      </c>
      <c r="J248" s="60">
        <f t="shared" si="15"/>
        <v>0</v>
      </c>
      <c r="K248" s="15">
        <v>1</v>
      </c>
      <c r="L248" s="10"/>
      <c r="M248" s="14">
        <v>115798</v>
      </c>
      <c r="N248" s="14">
        <v>289495</v>
      </c>
      <c r="O248" s="16">
        <v>340000</v>
      </c>
      <c r="P248" s="19">
        <v>0.85145588235294101</v>
      </c>
      <c r="Q248" s="14">
        <v>0</v>
      </c>
      <c r="R248" s="10"/>
      <c r="S248" s="14">
        <v>121149.68</v>
      </c>
      <c r="T248" s="14">
        <v>302874.2</v>
      </c>
      <c r="U248" s="16">
        <v>500000</v>
      </c>
      <c r="V248" s="19">
        <v>0.60574839999999996</v>
      </c>
      <c r="W248" s="14">
        <v>0</v>
      </c>
      <c r="X248" s="20">
        <v>22.4</v>
      </c>
      <c r="Y248" s="15">
        <v>56</v>
      </c>
      <c r="Z248" s="21">
        <v>100</v>
      </c>
      <c r="AA248" s="19">
        <v>0.56000000000000005</v>
      </c>
      <c r="AB248" s="14">
        <v>0</v>
      </c>
      <c r="AC248" s="10"/>
      <c r="AD248" s="20">
        <v>17.2</v>
      </c>
      <c r="AE248" s="15">
        <v>43</v>
      </c>
      <c r="AF248" s="22">
        <v>40</v>
      </c>
      <c r="AG248" s="17">
        <v>1.075</v>
      </c>
      <c r="AH248" s="18">
        <v>60</v>
      </c>
      <c r="AI248" s="20">
        <v>5.2</v>
      </c>
      <c r="AJ248" s="15">
        <v>13</v>
      </c>
      <c r="AK248" s="22">
        <v>40</v>
      </c>
      <c r="AL248" s="19">
        <v>0.32500000000000001</v>
      </c>
      <c r="AM248" s="14">
        <v>0</v>
      </c>
      <c r="AN248" s="10"/>
      <c r="AO248" s="20">
        <v>11.6</v>
      </c>
      <c r="AP248" s="15">
        <v>29</v>
      </c>
      <c r="AQ248" s="22">
        <v>40</v>
      </c>
      <c r="AR248" s="19">
        <v>0.72499999999999998</v>
      </c>
      <c r="AS248" s="14">
        <v>0</v>
      </c>
      <c r="AT248" s="10"/>
      <c r="AU248" s="20">
        <v>7.84</v>
      </c>
      <c r="AV248" s="20">
        <v>19.600000000000001</v>
      </c>
      <c r="AW248" s="22">
        <v>40</v>
      </c>
      <c r="AX248" s="19">
        <v>0.49</v>
      </c>
      <c r="AY248" s="14">
        <v>0</v>
      </c>
    </row>
    <row r="249" spans="1:51" s="11" customFormat="1" ht="21.4" customHeight="1" x14ac:dyDescent="0.2">
      <c r="A249" s="12" t="s">
        <v>279</v>
      </c>
      <c r="B249" s="12" t="s">
        <v>280</v>
      </c>
      <c r="C249" s="12" t="s">
        <v>289</v>
      </c>
      <c r="D249" s="13">
        <v>2.76</v>
      </c>
      <c r="E249" s="38"/>
      <c r="F249" s="47">
        <f t="shared" si="12"/>
        <v>100</v>
      </c>
      <c r="G249" s="43">
        <f t="shared" si="13"/>
        <v>0</v>
      </c>
      <c r="H249" s="41">
        <v>0.875</v>
      </c>
      <c r="I249" s="14">
        <f t="shared" si="14"/>
        <v>100</v>
      </c>
      <c r="J249" s="60">
        <f t="shared" si="15"/>
        <v>0</v>
      </c>
      <c r="K249" s="15">
        <v>2</v>
      </c>
      <c r="L249" s="10"/>
      <c r="M249" s="14">
        <v>67355.072463768098</v>
      </c>
      <c r="N249" s="14">
        <v>185900</v>
      </c>
      <c r="O249" s="16">
        <v>375360</v>
      </c>
      <c r="P249" s="19">
        <v>0.495257885763001</v>
      </c>
      <c r="Q249" s="14">
        <v>0</v>
      </c>
      <c r="R249" s="10"/>
      <c r="S249" s="14">
        <v>376252.67028985498</v>
      </c>
      <c r="T249" s="14">
        <v>1038457.37</v>
      </c>
      <c r="U249" s="16">
        <v>552000</v>
      </c>
      <c r="V249" s="17">
        <v>1.88126335144928</v>
      </c>
      <c r="W249" s="18">
        <v>60</v>
      </c>
      <c r="X249" s="20">
        <v>38.768115942028999</v>
      </c>
      <c r="Y249" s="15">
        <v>107</v>
      </c>
      <c r="Z249" s="21">
        <v>110.4</v>
      </c>
      <c r="AA249" s="17">
        <v>0.96920289855072495</v>
      </c>
      <c r="AB249" s="18">
        <v>40</v>
      </c>
      <c r="AC249" s="10"/>
      <c r="AD249" s="20">
        <v>6.1594202898550696</v>
      </c>
      <c r="AE249" s="15">
        <v>17</v>
      </c>
      <c r="AF249" s="22">
        <v>44.16</v>
      </c>
      <c r="AG249" s="19">
        <v>0.38496376811594202</v>
      </c>
      <c r="AH249" s="14">
        <v>0</v>
      </c>
      <c r="AI249" s="20">
        <v>4.3478260869565197</v>
      </c>
      <c r="AJ249" s="15">
        <v>12</v>
      </c>
      <c r="AK249" s="22">
        <v>44.16</v>
      </c>
      <c r="AL249" s="19">
        <v>0.27173913043478298</v>
      </c>
      <c r="AM249" s="14">
        <v>0</v>
      </c>
      <c r="AN249" s="10"/>
      <c r="AO249" s="20">
        <v>7.2463768115942004</v>
      </c>
      <c r="AP249" s="15">
        <v>20</v>
      </c>
      <c r="AQ249" s="22">
        <v>44.16</v>
      </c>
      <c r="AR249" s="19">
        <v>0.45289855072463803</v>
      </c>
      <c r="AS249" s="14">
        <v>0</v>
      </c>
      <c r="AT249" s="10"/>
      <c r="AU249" s="20">
        <v>6.5217391304347796</v>
      </c>
      <c r="AV249" s="20">
        <v>18</v>
      </c>
      <c r="AW249" s="22">
        <v>44.16</v>
      </c>
      <c r="AX249" s="19">
        <v>0.407608695652174</v>
      </c>
      <c r="AY249" s="14">
        <v>0</v>
      </c>
    </row>
    <row r="250" spans="1:51" s="11" customFormat="1" ht="21.4" customHeight="1" x14ac:dyDescent="0.2">
      <c r="A250" s="12" t="s">
        <v>279</v>
      </c>
      <c r="B250" s="12" t="s">
        <v>280</v>
      </c>
      <c r="C250" s="12" t="s">
        <v>290</v>
      </c>
      <c r="D250" s="13">
        <v>3.58</v>
      </c>
      <c r="E250" s="38"/>
      <c r="F250" s="47">
        <f t="shared" si="12"/>
        <v>160</v>
      </c>
      <c r="G250" s="43">
        <f t="shared" si="13"/>
        <v>0</v>
      </c>
      <c r="H250" s="41">
        <v>0.95652173913043481</v>
      </c>
      <c r="I250" s="14">
        <f t="shared" si="14"/>
        <v>160</v>
      </c>
      <c r="J250" s="60">
        <f t="shared" si="15"/>
        <v>0</v>
      </c>
      <c r="K250" s="15">
        <v>3</v>
      </c>
      <c r="L250" s="10"/>
      <c r="M250" s="14">
        <v>186567.35474860299</v>
      </c>
      <c r="N250" s="14">
        <v>667911.13</v>
      </c>
      <c r="O250" s="16">
        <v>486880</v>
      </c>
      <c r="P250" s="17">
        <v>1.3718187849162</v>
      </c>
      <c r="Q250" s="18">
        <v>60</v>
      </c>
      <c r="R250" s="10"/>
      <c r="S250" s="14">
        <v>320729.07821229001</v>
      </c>
      <c r="T250" s="14">
        <v>1148210.1000000001</v>
      </c>
      <c r="U250" s="16">
        <v>716000</v>
      </c>
      <c r="V250" s="17">
        <v>1.6036453910614501</v>
      </c>
      <c r="W250" s="18">
        <v>60</v>
      </c>
      <c r="X250" s="20">
        <v>35.754189944134097</v>
      </c>
      <c r="Y250" s="15">
        <v>128</v>
      </c>
      <c r="Z250" s="21">
        <v>143.19999999999999</v>
      </c>
      <c r="AA250" s="17">
        <v>0.89385474860335201</v>
      </c>
      <c r="AB250" s="18">
        <v>40</v>
      </c>
      <c r="AC250" s="10"/>
      <c r="AD250" s="20">
        <v>5.5865921787709496</v>
      </c>
      <c r="AE250" s="15">
        <v>20</v>
      </c>
      <c r="AF250" s="22">
        <v>57.28</v>
      </c>
      <c r="AG250" s="19">
        <v>0.34916201117318402</v>
      </c>
      <c r="AH250" s="14">
        <v>0</v>
      </c>
      <c r="AI250" s="20">
        <v>4.4692737430167604</v>
      </c>
      <c r="AJ250" s="15">
        <v>16</v>
      </c>
      <c r="AK250" s="22">
        <v>57.28</v>
      </c>
      <c r="AL250" s="19">
        <v>0.27932960893854702</v>
      </c>
      <c r="AM250" s="14">
        <v>0</v>
      </c>
      <c r="AN250" s="10"/>
      <c r="AO250" s="20">
        <v>12.011173184357499</v>
      </c>
      <c r="AP250" s="15">
        <v>43</v>
      </c>
      <c r="AQ250" s="22">
        <v>57.28</v>
      </c>
      <c r="AR250" s="19">
        <v>0.75069832402234604</v>
      </c>
      <c r="AS250" s="14">
        <v>0</v>
      </c>
      <c r="AT250" s="10"/>
      <c r="AU250" s="20">
        <v>6.5921787709497197</v>
      </c>
      <c r="AV250" s="20">
        <v>23.6</v>
      </c>
      <c r="AW250" s="22">
        <v>57.28</v>
      </c>
      <c r="AX250" s="19">
        <v>0.41201117318435798</v>
      </c>
      <c r="AY250" s="14">
        <v>0</v>
      </c>
    </row>
    <row r="251" spans="1:51" s="11" customFormat="1" ht="21.4" customHeight="1" x14ac:dyDescent="0.2">
      <c r="A251" s="12" t="s">
        <v>279</v>
      </c>
      <c r="B251" s="12" t="s">
        <v>280</v>
      </c>
      <c r="C251" s="12" t="s">
        <v>291</v>
      </c>
      <c r="D251" s="13">
        <v>5.13</v>
      </c>
      <c r="E251" s="38"/>
      <c r="F251" s="47">
        <f t="shared" si="12"/>
        <v>148</v>
      </c>
      <c r="G251" s="43">
        <f t="shared" si="13"/>
        <v>8.0769230769230815E-2</v>
      </c>
      <c r="H251" s="41">
        <v>0.76923076923076927</v>
      </c>
      <c r="I251" s="14">
        <f t="shared" si="14"/>
        <v>160</v>
      </c>
      <c r="J251" s="60">
        <f t="shared" si="15"/>
        <v>0</v>
      </c>
      <c r="K251" s="15">
        <v>3</v>
      </c>
      <c r="L251" s="10"/>
      <c r="M251" s="14">
        <v>100689.863547758</v>
      </c>
      <c r="N251" s="14">
        <v>516539</v>
      </c>
      <c r="O251" s="16">
        <v>697680</v>
      </c>
      <c r="P251" s="19">
        <v>0.74036664373351702</v>
      </c>
      <c r="Q251" s="14">
        <v>0</v>
      </c>
      <c r="R251" s="10"/>
      <c r="S251" s="14">
        <v>248150.097465887</v>
      </c>
      <c r="T251" s="14">
        <v>1273010</v>
      </c>
      <c r="U251" s="16">
        <v>1026000</v>
      </c>
      <c r="V251" s="17">
        <v>1.2407504873294299</v>
      </c>
      <c r="W251" s="18">
        <v>60</v>
      </c>
      <c r="X251" s="20">
        <v>33.918128654970801</v>
      </c>
      <c r="Y251" s="15">
        <v>174</v>
      </c>
      <c r="Z251" s="21">
        <v>205.2</v>
      </c>
      <c r="AA251" s="17">
        <v>0.84795321637426901</v>
      </c>
      <c r="AB251" s="18">
        <v>40</v>
      </c>
      <c r="AC251" s="10"/>
      <c r="AD251" s="20">
        <v>13.2553606237817</v>
      </c>
      <c r="AE251" s="15">
        <v>68</v>
      </c>
      <c r="AF251" s="22">
        <v>82.08</v>
      </c>
      <c r="AG251" s="17">
        <v>0.82846003898635501</v>
      </c>
      <c r="AH251" s="18">
        <v>60</v>
      </c>
      <c r="AI251" s="20">
        <v>3.5087719298245599</v>
      </c>
      <c r="AJ251" s="15">
        <v>18</v>
      </c>
      <c r="AK251" s="22">
        <v>82.08</v>
      </c>
      <c r="AL251" s="19">
        <v>0.21929824561403499</v>
      </c>
      <c r="AM251" s="14">
        <v>0</v>
      </c>
      <c r="AN251" s="10"/>
      <c r="AO251" s="20">
        <v>12.475633528265099</v>
      </c>
      <c r="AP251" s="15">
        <v>64</v>
      </c>
      <c r="AQ251" s="22">
        <v>82.08</v>
      </c>
      <c r="AR251" s="19">
        <v>0.77972709551656905</v>
      </c>
      <c r="AS251" s="14">
        <v>0</v>
      </c>
      <c r="AT251" s="10"/>
      <c r="AU251" s="20">
        <v>6.4717348927875298</v>
      </c>
      <c r="AV251" s="20">
        <v>33.200000000000003</v>
      </c>
      <c r="AW251" s="22">
        <v>82.08</v>
      </c>
      <c r="AX251" s="19">
        <v>0.40448343079922</v>
      </c>
      <c r="AY251" s="14">
        <v>0</v>
      </c>
    </row>
    <row r="252" spans="1:51" s="11" customFormat="1" ht="21.4" customHeight="1" x14ac:dyDescent="0.2">
      <c r="A252" s="12" t="s">
        <v>279</v>
      </c>
      <c r="B252" s="12" t="s">
        <v>280</v>
      </c>
      <c r="C252" s="12" t="s">
        <v>292</v>
      </c>
      <c r="D252" s="13">
        <v>6.4</v>
      </c>
      <c r="E252" s="38"/>
      <c r="F252" s="47">
        <f t="shared" si="12"/>
        <v>220</v>
      </c>
      <c r="G252" s="43">
        <f t="shared" si="13"/>
        <v>0</v>
      </c>
      <c r="H252" s="41">
        <v>0.89473684210526316</v>
      </c>
      <c r="I252" s="14">
        <f t="shared" si="14"/>
        <v>220</v>
      </c>
      <c r="J252" s="60">
        <f t="shared" si="15"/>
        <v>0</v>
      </c>
      <c r="K252" s="15">
        <v>4</v>
      </c>
      <c r="L252" s="10"/>
      <c r="M252" s="14">
        <v>152147.6875</v>
      </c>
      <c r="N252" s="14">
        <v>973745.2</v>
      </c>
      <c r="O252" s="16">
        <v>870400</v>
      </c>
      <c r="P252" s="17">
        <v>1.11873299632353</v>
      </c>
      <c r="Q252" s="18">
        <v>60</v>
      </c>
      <c r="R252" s="10"/>
      <c r="S252" s="14">
        <v>340006.22343750001</v>
      </c>
      <c r="T252" s="14">
        <v>2176039.83</v>
      </c>
      <c r="U252" s="16">
        <v>1280000</v>
      </c>
      <c r="V252" s="17">
        <v>1.7000311171875</v>
      </c>
      <c r="W252" s="18">
        <v>60</v>
      </c>
      <c r="X252" s="20">
        <v>44.21875</v>
      </c>
      <c r="Y252" s="15">
        <v>283</v>
      </c>
      <c r="Z252" s="21">
        <v>256</v>
      </c>
      <c r="AA252" s="17">
        <v>1.10546875</v>
      </c>
      <c r="AB252" s="18">
        <v>40</v>
      </c>
      <c r="AC252" s="10"/>
      <c r="AD252" s="20">
        <v>15.625</v>
      </c>
      <c r="AE252" s="15">
        <v>100</v>
      </c>
      <c r="AF252" s="22">
        <v>102.4</v>
      </c>
      <c r="AG252" s="17">
        <v>0.9765625</v>
      </c>
      <c r="AH252" s="18">
        <v>60</v>
      </c>
      <c r="AI252" s="20">
        <v>11.25</v>
      </c>
      <c r="AJ252" s="15">
        <v>72</v>
      </c>
      <c r="AK252" s="22">
        <v>102.4</v>
      </c>
      <c r="AL252" s="19">
        <v>0.703125</v>
      </c>
      <c r="AM252" s="14">
        <v>0</v>
      </c>
      <c r="AN252" s="10"/>
      <c r="AO252" s="20">
        <v>12.03125</v>
      </c>
      <c r="AP252" s="15">
        <v>77</v>
      </c>
      <c r="AQ252" s="22">
        <v>102.4</v>
      </c>
      <c r="AR252" s="19">
        <v>0.751953125</v>
      </c>
      <c r="AS252" s="14">
        <v>0</v>
      </c>
      <c r="AT252" s="10"/>
      <c r="AU252" s="20">
        <v>8.75</v>
      </c>
      <c r="AV252" s="20">
        <v>56</v>
      </c>
      <c r="AW252" s="22">
        <v>102.4</v>
      </c>
      <c r="AX252" s="19">
        <v>0.546875</v>
      </c>
      <c r="AY252" s="14">
        <v>0</v>
      </c>
    </row>
    <row r="253" spans="1:51" s="11" customFormat="1" ht="21.4" customHeight="1" x14ac:dyDescent="0.2">
      <c r="A253" s="12" t="s">
        <v>279</v>
      </c>
      <c r="B253" s="12" t="s">
        <v>280</v>
      </c>
      <c r="C253" s="12" t="s">
        <v>293</v>
      </c>
      <c r="D253" s="13">
        <v>4.79</v>
      </c>
      <c r="E253" s="38"/>
      <c r="F253" s="47">
        <f t="shared" si="12"/>
        <v>500</v>
      </c>
      <c r="G253" s="43">
        <f t="shared" si="13"/>
        <v>0</v>
      </c>
      <c r="H253" s="41">
        <v>0.8928571428571429</v>
      </c>
      <c r="I253" s="14">
        <f t="shared" si="14"/>
        <v>500</v>
      </c>
      <c r="J253" s="60">
        <f t="shared" si="15"/>
        <v>140</v>
      </c>
      <c r="K253" s="15">
        <v>6</v>
      </c>
      <c r="L253" s="10"/>
      <c r="M253" s="14">
        <v>215319.415448852</v>
      </c>
      <c r="N253" s="14">
        <v>1031380</v>
      </c>
      <c r="O253" s="16">
        <v>651440</v>
      </c>
      <c r="P253" s="17">
        <v>1.58323099594744</v>
      </c>
      <c r="Q253" s="18">
        <v>60</v>
      </c>
      <c r="R253" s="10"/>
      <c r="S253" s="14">
        <v>309413.08559499</v>
      </c>
      <c r="T253" s="14">
        <v>1482088.68</v>
      </c>
      <c r="U253" s="16">
        <v>958000</v>
      </c>
      <c r="V253" s="17">
        <v>1.5470654279749501</v>
      </c>
      <c r="W253" s="18">
        <v>60</v>
      </c>
      <c r="X253" s="20">
        <v>42.588726513569902</v>
      </c>
      <c r="Y253" s="15">
        <v>204</v>
      </c>
      <c r="Z253" s="21">
        <v>191.6</v>
      </c>
      <c r="AA253" s="17">
        <v>1.0647181628392499</v>
      </c>
      <c r="AB253" s="18">
        <v>40</v>
      </c>
      <c r="AC253" s="10"/>
      <c r="AD253" s="20">
        <v>19.624217118997901</v>
      </c>
      <c r="AE253" s="15">
        <v>94</v>
      </c>
      <c r="AF253" s="22">
        <v>76.64</v>
      </c>
      <c r="AG253" s="17">
        <v>1.2265135699373699</v>
      </c>
      <c r="AH253" s="18">
        <v>60</v>
      </c>
      <c r="AI253" s="20">
        <v>17.327766179540699</v>
      </c>
      <c r="AJ253" s="15">
        <v>83</v>
      </c>
      <c r="AK253" s="22">
        <v>76.64</v>
      </c>
      <c r="AL253" s="24">
        <v>1.0829853862212899</v>
      </c>
      <c r="AM253" s="25">
        <v>20</v>
      </c>
      <c r="AN253" s="10"/>
      <c r="AO253" s="20">
        <v>19.832985386221299</v>
      </c>
      <c r="AP253" s="15">
        <v>95</v>
      </c>
      <c r="AQ253" s="22">
        <v>76.64</v>
      </c>
      <c r="AR253" s="17">
        <v>1.2395615866388301</v>
      </c>
      <c r="AS253" s="18">
        <v>60</v>
      </c>
      <c r="AT253" s="10"/>
      <c r="AU253" s="20">
        <v>16.617954070981199</v>
      </c>
      <c r="AV253" s="20">
        <v>79.599999999999994</v>
      </c>
      <c r="AW253" s="22">
        <v>76.64</v>
      </c>
      <c r="AX253" s="17">
        <v>1.03862212943633</v>
      </c>
      <c r="AY253" s="18">
        <v>60</v>
      </c>
    </row>
    <row r="254" spans="1:51" s="11" customFormat="1" ht="21.4" customHeight="1" x14ac:dyDescent="0.2">
      <c r="A254" s="12" t="s">
        <v>279</v>
      </c>
      <c r="B254" s="12" t="s">
        <v>280</v>
      </c>
      <c r="C254" s="12" t="s">
        <v>294</v>
      </c>
      <c r="D254" s="13">
        <v>2.69</v>
      </c>
      <c r="E254" s="38"/>
      <c r="F254" s="47">
        <f t="shared" si="12"/>
        <v>139</v>
      </c>
      <c r="G254" s="43">
        <f t="shared" si="13"/>
        <v>0.13571428571428579</v>
      </c>
      <c r="H254" s="41">
        <v>0.7142857142857143</v>
      </c>
      <c r="I254" s="14">
        <f t="shared" si="14"/>
        <v>160</v>
      </c>
      <c r="J254" s="60">
        <f t="shared" si="15"/>
        <v>0</v>
      </c>
      <c r="K254" s="15">
        <v>3</v>
      </c>
      <c r="L254" s="10"/>
      <c r="M254" s="14">
        <v>116256.505576208</v>
      </c>
      <c r="N254" s="14">
        <v>312730</v>
      </c>
      <c r="O254" s="16">
        <v>365840</v>
      </c>
      <c r="P254" s="19">
        <v>0.85482724688388401</v>
      </c>
      <c r="Q254" s="14">
        <v>0</v>
      </c>
      <c r="R254" s="10"/>
      <c r="S254" s="14">
        <v>517261.54646840098</v>
      </c>
      <c r="T254" s="14">
        <v>1391433.56</v>
      </c>
      <c r="U254" s="16">
        <v>538000</v>
      </c>
      <c r="V254" s="17">
        <v>2.5863077323420098</v>
      </c>
      <c r="W254" s="18">
        <v>60</v>
      </c>
      <c r="X254" s="20">
        <v>43.494423791821603</v>
      </c>
      <c r="Y254" s="15">
        <v>117</v>
      </c>
      <c r="Z254" s="21">
        <v>107.6</v>
      </c>
      <c r="AA254" s="17">
        <v>1.08736059479554</v>
      </c>
      <c r="AB254" s="18">
        <v>40</v>
      </c>
      <c r="AC254" s="10"/>
      <c r="AD254" s="20">
        <v>6.6914498141263898</v>
      </c>
      <c r="AE254" s="15">
        <v>18</v>
      </c>
      <c r="AF254" s="22">
        <v>43.04</v>
      </c>
      <c r="AG254" s="19">
        <v>0.41821561338289998</v>
      </c>
      <c r="AH254" s="14">
        <v>0</v>
      </c>
      <c r="AI254" s="20">
        <v>7.0631970260222996</v>
      </c>
      <c r="AJ254" s="15">
        <v>19</v>
      </c>
      <c r="AK254" s="22">
        <v>43.04</v>
      </c>
      <c r="AL254" s="19">
        <v>0.441449814126394</v>
      </c>
      <c r="AM254" s="14">
        <v>0</v>
      </c>
      <c r="AN254" s="10"/>
      <c r="AO254" s="20">
        <v>14.4981412639405</v>
      </c>
      <c r="AP254" s="15">
        <v>39</v>
      </c>
      <c r="AQ254" s="22">
        <v>43.04</v>
      </c>
      <c r="AR254" s="17">
        <v>0.90613382899628303</v>
      </c>
      <c r="AS254" s="18">
        <v>60</v>
      </c>
      <c r="AT254" s="10"/>
      <c r="AU254" s="20">
        <v>5.2044609665427499</v>
      </c>
      <c r="AV254" s="20">
        <v>14</v>
      </c>
      <c r="AW254" s="22">
        <v>43.04</v>
      </c>
      <c r="AX254" s="19">
        <v>0.32527881040892198</v>
      </c>
      <c r="AY254" s="14">
        <v>0</v>
      </c>
    </row>
    <row r="255" spans="1:51" s="11" customFormat="1" ht="21.4" customHeight="1" x14ac:dyDescent="0.2">
      <c r="A255" s="12" t="s">
        <v>279</v>
      </c>
      <c r="B255" s="12" t="s">
        <v>280</v>
      </c>
      <c r="C255" s="12" t="s">
        <v>295</v>
      </c>
      <c r="D255" s="13">
        <v>2.58</v>
      </c>
      <c r="E255" s="38"/>
      <c r="F255" s="47">
        <f t="shared" si="12"/>
        <v>350</v>
      </c>
      <c r="G255" s="43">
        <f t="shared" si="13"/>
        <v>0</v>
      </c>
      <c r="H255" s="41">
        <v>0.93333333333333335</v>
      </c>
      <c r="I255" s="14">
        <f t="shared" si="14"/>
        <v>350</v>
      </c>
      <c r="J255" s="60">
        <f t="shared" si="15"/>
        <v>70</v>
      </c>
      <c r="K255" s="15">
        <v>5</v>
      </c>
      <c r="L255" s="10"/>
      <c r="M255" s="14">
        <v>193023.255813953</v>
      </c>
      <c r="N255" s="14">
        <v>498000</v>
      </c>
      <c r="O255" s="16">
        <v>350880</v>
      </c>
      <c r="P255" s="17">
        <v>1.41928864569083</v>
      </c>
      <c r="Q255" s="18">
        <v>60</v>
      </c>
      <c r="R255" s="10"/>
      <c r="S255" s="14">
        <v>335064.12790697702</v>
      </c>
      <c r="T255" s="14">
        <v>864465.45</v>
      </c>
      <c r="U255" s="16">
        <v>516000</v>
      </c>
      <c r="V255" s="17">
        <v>1.6753206395348801</v>
      </c>
      <c r="W255" s="18">
        <v>60</v>
      </c>
      <c r="X255" s="20">
        <v>41.085271317829502</v>
      </c>
      <c r="Y255" s="15">
        <v>106</v>
      </c>
      <c r="Z255" s="21">
        <v>103.2</v>
      </c>
      <c r="AA255" s="17">
        <v>1.02713178294574</v>
      </c>
      <c r="AB255" s="18">
        <v>40</v>
      </c>
      <c r="AC255" s="10"/>
      <c r="AD255" s="20">
        <v>16.2790697674419</v>
      </c>
      <c r="AE255" s="15">
        <v>42</v>
      </c>
      <c r="AF255" s="22">
        <v>41.28</v>
      </c>
      <c r="AG255" s="17">
        <v>1.0174418604651201</v>
      </c>
      <c r="AH255" s="18">
        <v>60</v>
      </c>
      <c r="AI255" s="20">
        <v>10.8527131782946</v>
      </c>
      <c r="AJ255" s="15">
        <v>28</v>
      </c>
      <c r="AK255" s="22">
        <v>41.28</v>
      </c>
      <c r="AL255" s="19">
        <v>0.67829457364341095</v>
      </c>
      <c r="AM255" s="14">
        <v>0</v>
      </c>
      <c r="AN255" s="10"/>
      <c r="AO255" s="20">
        <v>21.705426356589101</v>
      </c>
      <c r="AP255" s="15">
        <v>56</v>
      </c>
      <c r="AQ255" s="22">
        <v>41.28</v>
      </c>
      <c r="AR255" s="17">
        <v>1.3565891472868199</v>
      </c>
      <c r="AS255" s="18">
        <v>60</v>
      </c>
      <c r="AT255" s="10"/>
      <c r="AU255" s="20">
        <v>8.9922480620155003</v>
      </c>
      <c r="AV255" s="20">
        <v>23.2</v>
      </c>
      <c r="AW255" s="22">
        <v>41.28</v>
      </c>
      <c r="AX255" s="19">
        <v>0.56201550387596899</v>
      </c>
      <c r="AY255" s="14">
        <v>0</v>
      </c>
    </row>
    <row r="256" spans="1:51" s="11" customFormat="1" ht="21.4" customHeight="1" x14ac:dyDescent="0.2">
      <c r="A256" s="12" t="s">
        <v>279</v>
      </c>
      <c r="B256" s="12" t="s">
        <v>296</v>
      </c>
      <c r="C256" s="12" t="s">
        <v>297</v>
      </c>
      <c r="D256" s="13">
        <v>3.55</v>
      </c>
      <c r="E256" s="38"/>
      <c r="F256" s="47">
        <f t="shared" si="12"/>
        <v>216</v>
      </c>
      <c r="G256" s="43">
        <f t="shared" si="13"/>
        <v>0.10000000000000009</v>
      </c>
      <c r="H256" s="41">
        <v>0.75</v>
      </c>
      <c r="I256" s="14">
        <f t="shared" si="14"/>
        <v>240</v>
      </c>
      <c r="J256" s="60">
        <f t="shared" si="15"/>
        <v>0</v>
      </c>
      <c r="K256" s="15">
        <v>4</v>
      </c>
      <c r="L256" s="10"/>
      <c r="M256" s="14">
        <v>210794.92676056299</v>
      </c>
      <c r="N256" s="14">
        <v>748321.99</v>
      </c>
      <c r="O256" s="16">
        <v>482800</v>
      </c>
      <c r="P256" s="17">
        <v>1.54996269676885</v>
      </c>
      <c r="Q256" s="18">
        <v>60</v>
      </c>
      <c r="R256" s="10"/>
      <c r="S256" s="14">
        <v>241721.40845070401</v>
      </c>
      <c r="T256" s="14">
        <v>858111</v>
      </c>
      <c r="U256" s="16">
        <v>710000</v>
      </c>
      <c r="V256" s="17">
        <v>1.20860704225352</v>
      </c>
      <c r="W256" s="18">
        <v>60</v>
      </c>
      <c r="X256" s="20">
        <v>28.450704225352101</v>
      </c>
      <c r="Y256" s="15">
        <v>101</v>
      </c>
      <c r="Z256" s="21">
        <v>142</v>
      </c>
      <c r="AA256" s="19">
        <v>0.71126760563380298</v>
      </c>
      <c r="AB256" s="14">
        <v>0</v>
      </c>
      <c r="AC256" s="10"/>
      <c r="AD256" s="20">
        <v>8.1690140845070403</v>
      </c>
      <c r="AE256" s="15">
        <v>29</v>
      </c>
      <c r="AF256" s="22">
        <v>56.8</v>
      </c>
      <c r="AG256" s="19">
        <v>0.51056338028169002</v>
      </c>
      <c r="AH256" s="14">
        <v>0</v>
      </c>
      <c r="AI256" s="20">
        <v>4.2253521126760596</v>
      </c>
      <c r="AJ256" s="15">
        <v>15</v>
      </c>
      <c r="AK256" s="22">
        <v>56.8</v>
      </c>
      <c r="AL256" s="19">
        <v>0.264084507042253</v>
      </c>
      <c r="AM256" s="14">
        <v>0</v>
      </c>
      <c r="AN256" s="10"/>
      <c r="AO256" s="20">
        <v>14.9295774647887</v>
      </c>
      <c r="AP256" s="15">
        <v>53</v>
      </c>
      <c r="AQ256" s="22">
        <v>56.8</v>
      </c>
      <c r="AR256" s="17">
        <v>0.93309859154929597</v>
      </c>
      <c r="AS256" s="18">
        <v>60</v>
      </c>
      <c r="AT256" s="10"/>
      <c r="AU256" s="20">
        <v>14.1971830985915</v>
      </c>
      <c r="AV256" s="20">
        <v>50.4</v>
      </c>
      <c r="AW256" s="22">
        <v>56.8</v>
      </c>
      <c r="AX256" s="17">
        <v>0.88732394366197198</v>
      </c>
      <c r="AY256" s="18">
        <v>60</v>
      </c>
    </row>
    <row r="257" spans="1:51" s="11" customFormat="1" ht="21.4" customHeight="1" x14ac:dyDescent="0.2">
      <c r="A257" s="12" t="s">
        <v>279</v>
      </c>
      <c r="B257" s="12" t="s">
        <v>296</v>
      </c>
      <c r="C257" s="12" t="s">
        <v>298</v>
      </c>
      <c r="D257" s="13">
        <v>2.39</v>
      </c>
      <c r="E257" s="38"/>
      <c r="F257" s="47">
        <f t="shared" si="12"/>
        <v>350</v>
      </c>
      <c r="G257" s="43">
        <f t="shared" si="13"/>
        <v>0</v>
      </c>
      <c r="H257" s="41">
        <v>0.91666666666666663</v>
      </c>
      <c r="I257" s="14">
        <f t="shared" si="14"/>
        <v>350</v>
      </c>
      <c r="J257" s="60">
        <f t="shared" si="15"/>
        <v>70</v>
      </c>
      <c r="K257" s="15">
        <v>5</v>
      </c>
      <c r="L257" s="10"/>
      <c r="M257" s="14">
        <v>202562.761506276</v>
      </c>
      <c r="N257" s="14">
        <v>484125</v>
      </c>
      <c r="O257" s="16">
        <v>325040</v>
      </c>
      <c r="P257" s="17">
        <v>1.4894320698990899</v>
      </c>
      <c r="Q257" s="18">
        <v>60</v>
      </c>
      <c r="R257" s="10"/>
      <c r="S257" s="14">
        <v>443443.99581589998</v>
      </c>
      <c r="T257" s="14">
        <v>1059831.1499999999</v>
      </c>
      <c r="U257" s="16">
        <v>478000</v>
      </c>
      <c r="V257" s="17">
        <v>2.2172199790795002</v>
      </c>
      <c r="W257" s="18">
        <v>60</v>
      </c>
      <c r="X257" s="20">
        <v>53.974895397489497</v>
      </c>
      <c r="Y257" s="15">
        <v>129</v>
      </c>
      <c r="Z257" s="21">
        <v>95.6</v>
      </c>
      <c r="AA257" s="17">
        <v>1.3493723849372401</v>
      </c>
      <c r="AB257" s="18">
        <v>40</v>
      </c>
      <c r="AC257" s="10"/>
      <c r="AD257" s="20">
        <v>7.5313807531380803</v>
      </c>
      <c r="AE257" s="15">
        <v>18</v>
      </c>
      <c r="AF257" s="22">
        <v>38.24</v>
      </c>
      <c r="AG257" s="19">
        <v>0.47071129707113002</v>
      </c>
      <c r="AH257" s="14">
        <v>0</v>
      </c>
      <c r="AI257" s="20">
        <v>6.6945606694560702</v>
      </c>
      <c r="AJ257" s="15">
        <v>16</v>
      </c>
      <c r="AK257" s="22">
        <v>38.24</v>
      </c>
      <c r="AL257" s="19">
        <v>0.418410041841004</v>
      </c>
      <c r="AM257" s="14">
        <v>0</v>
      </c>
      <c r="AN257" s="10"/>
      <c r="AO257" s="20">
        <v>20.0836820083682</v>
      </c>
      <c r="AP257" s="15">
        <v>48</v>
      </c>
      <c r="AQ257" s="22">
        <v>38.24</v>
      </c>
      <c r="AR257" s="17">
        <v>1.2552301255230101</v>
      </c>
      <c r="AS257" s="18">
        <v>60</v>
      </c>
      <c r="AT257" s="10"/>
      <c r="AU257" s="20">
        <v>16.903765690376598</v>
      </c>
      <c r="AV257" s="20">
        <v>40.4</v>
      </c>
      <c r="AW257" s="22">
        <v>38.24</v>
      </c>
      <c r="AX257" s="17">
        <v>1.0564853556485401</v>
      </c>
      <c r="AY257" s="18">
        <v>60</v>
      </c>
    </row>
    <row r="258" spans="1:51" s="11" customFormat="1" ht="21.4" customHeight="1" x14ac:dyDescent="0.2">
      <c r="A258" s="12" t="s">
        <v>279</v>
      </c>
      <c r="B258" s="12" t="s">
        <v>296</v>
      </c>
      <c r="C258" s="12" t="s">
        <v>299</v>
      </c>
      <c r="D258" s="13">
        <v>3.45</v>
      </c>
      <c r="E258" s="38"/>
      <c r="F258" s="47">
        <f t="shared" si="12"/>
        <v>120</v>
      </c>
      <c r="G258" s="43">
        <f t="shared" si="13"/>
        <v>0</v>
      </c>
      <c r="H258" s="41">
        <v>1</v>
      </c>
      <c r="I258" s="14">
        <f t="shared" si="14"/>
        <v>120</v>
      </c>
      <c r="J258" s="60">
        <f t="shared" si="15"/>
        <v>0</v>
      </c>
      <c r="K258" s="15">
        <v>2</v>
      </c>
      <c r="L258" s="10"/>
      <c r="M258" s="14">
        <v>162869.56521739101</v>
      </c>
      <c r="N258" s="14">
        <v>561900</v>
      </c>
      <c r="O258" s="16">
        <v>469200</v>
      </c>
      <c r="P258" s="17">
        <v>1.19757033248082</v>
      </c>
      <c r="Q258" s="18">
        <v>60</v>
      </c>
      <c r="R258" s="10"/>
      <c r="S258" s="14">
        <v>40228.794202898498</v>
      </c>
      <c r="T258" s="14">
        <v>138789.34</v>
      </c>
      <c r="U258" s="16">
        <v>690000</v>
      </c>
      <c r="V258" s="19">
        <v>0.20114397101449299</v>
      </c>
      <c r="W258" s="14">
        <v>0</v>
      </c>
      <c r="X258" s="20">
        <v>12.463768115942001</v>
      </c>
      <c r="Y258" s="15">
        <v>43</v>
      </c>
      <c r="Z258" s="21">
        <v>138</v>
      </c>
      <c r="AA258" s="19">
        <v>0.311594202898551</v>
      </c>
      <c r="AB258" s="14">
        <v>0</v>
      </c>
      <c r="AC258" s="10"/>
      <c r="AD258" s="20">
        <v>16.811594202898601</v>
      </c>
      <c r="AE258" s="15">
        <v>58</v>
      </c>
      <c r="AF258" s="22">
        <v>55.2</v>
      </c>
      <c r="AG258" s="17">
        <v>1.0507246376811601</v>
      </c>
      <c r="AH258" s="18">
        <v>60</v>
      </c>
      <c r="AI258" s="20">
        <v>6.3768115942029002</v>
      </c>
      <c r="AJ258" s="15">
        <v>22</v>
      </c>
      <c r="AK258" s="22">
        <v>55.2</v>
      </c>
      <c r="AL258" s="19">
        <v>0.39855072463768099</v>
      </c>
      <c r="AM258" s="14">
        <v>0</v>
      </c>
      <c r="AN258" s="10"/>
      <c r="AO258" s="20">
        <v>11.0144927536232</v>
      </c>
      <c r="AP258" s="15">
        <v>38</v>
      </c>
      <c r="AQ258" s="22">
        <v>55.2</v>
      </c>
      <c r="AR258" s="19">
        <v>0.688405797101449</v>
      </c>
      <c r="AS258" s="14">
        <v>0</v>
      </c>
      <c r="AT258" s="10"/>
      <c r="AU258" s="20">
        <v>7.1884057971014501</v>
      </c>
      <c r="AV258" s="20">
        <v>24.8</v>
      </c>
      <c r="AW258" s="22">
        <v>55.2</v>
      </c>
      <c r="AX258" s="19">
        <v>0.44927536231884102</v>
      </c>
      <c r="AY258" s="14">
        <v>0</v>
      </c>
    </row>
    <row r="259" spans="1:51" s="11" customFormat="1" ht="21.4" customHeight="1" x14ac:dyDescent="0.2">
      <c r="A259" s="12" t="s">
        <v>279</v>
      </c>
      <c r="B259" s="12" t="s">
        <v>296</v>
      </c>
      <c r="C259" s="12" t="s">
        <v>300</v>
      </c>
      <c r="D259" s="13">
        <v>4.08</v>
      </c>
      <c r="E259" s="38"/>
      <c r="F259" s="47">
        <f t="shared" si="12"/>
        <v>120</v>
      </c>
      <c r="G259" s="43">
        <f t="shared" si="13"/>
        <v>0</v>
      </c>
      <c r="H259" s="41">
        <v>0.88</v>
      </c>
      <c r="I259" s="14">
        <f t="shared" si="14"/>
        <v>120</v>
      </c>
      <c r="J259" s="60">
        <f t="shared" si="15"/>
        <v>0</v>
      </c>
      <c r="K259" s="15">
        <v>2</v>
      </c>
      <c r="L259" s="10"/>
      <c r="M259" s="14">
        <v>212340.93137254901</v>
      </c>
      <c r="N259" s="14">
        <v>866351</v>
      </c>
      <c r="O259" s="16">
        <v>554880</v>
      </c>
      <c r="P259" s="17">
        <v>1.5613303777393299</v>
      </c>
      <c r="Q259" s="18">
        <v>60</v>
      </c>
      <c r="R259" s="10"/>
      <c r="S259" s="14">
        <v>300500.56372549001</v>
      </c>
      <c r="T259" s="14">
        <v>1226042.3</v>
      </c>
      <c r="U259" s="16">
        <v>816000</v>
      </c>
      <c r="V259" s="17">
        <v>1.5025028186274501</v>
      </c>
      <c r="W259" s="18">
        <v>60</v>
      </c>
      <c r="X259" s="20">
        <v>31.372549019607799</v>
      </c>
      <c r="Y259" s="15">
        <v>128</v>
      </c>
      <c r="Z259" s="21">
        <v>163.19999999999999</v>
      </c>
      <c r="AA259" s="19">
        <v>0.78431372549019596</v>
      </c>
      <c r="AB259" s="14">
        <v>0</v>
      </c>
      <c r="AC259" s="10"/>
      <c r="AD259" s="20">
        <v>5.8823529411764701</v>
      </c>
      <c r="AE259" s="15">
        <v>24</v>
      </c>
      <c r="AF259" s="22">
        <v>65.28</v>
      </c>
      <c r="AG259" s="19">
        <v>0.36764705882352899</v>
      </c>
      <c r="AH259" s="14">
        <v>0</v>
      </c>
      <c r="AI259" s="20">
        <v>7.8431372549019596</v>
      </c>
      <c r="AJ259" s="15">
        <v>32</v>
      </c>
      <c r="AK259" s="22">
        <v>65.28</v>
      </c>
      <c r="AL259" s="19">
        <v>0.49019607843137297</v>
      </c>
      <c r="AM259" s="14">
        <v>0</v>
      </c>
      <c r="AN259" s="10"/>
      <c r="AO259" s="20">
        <v>12.2549019607843</v>
      </c>
      <c r="AP259" s="15">
        <v>50</v>
      </c>
      <c r="AQ259" s="22">
        <v>65.28</v>
      </c>
      <c r="AR259" s="19">
        <v>0.76593137254902</v>
      </c>
      <c r="AS259" s="14">
        <v>0</v>
      </c>
      <c r="AT259" s="10"/>
      <c r="AU259" s="20">
        <v>6.37254901960784</v>
      </c>
      <c r="AV259" s="20">
        <v>26</v>
      </c>
      <c r="AW259" s="22">
        <v>65.28</v>
      </c>
      <c r="AX259" s="19">
        <v>0.39828431372549</v>
      </c>
      <c r="AY259" s="14">
        <v>0</v>
      </c>
    </row>
    <row r="260" spans="1:51" s="11" customFormat="1" ht="21.4" customHeight="1" x14ac:dyDescent="0.2">
      <c r="A260" s="12" t="s">
        <v>279</v>
      </c>
      <c r="B260" s="12" t="s">
        <v>296</v>
      </c>
      <c r="C260" s="12" t="s">
        <v>301</v>
      </c>
      <c r="D260" s="13">
        <v>2.74</v>
      </c>
      <c r="E260" s="38"/>
      <c r="F260" s="47">
        <f t="shared" si="12"/>
        <v>160</v>
      </c>
      <c r="G260" s="43">
        <f t="shared" si="13"/>
        <v>0</v>
      </c>
      <c r="H260" s="41">
        <v>1</v>
      </c>
      <c r="I260" s="14">
        <f t="shared" si="14"/>
        <v>160</v>
      </c>
      <c r="J260" s="60">
        <f t="shared" si="15"/>
        <v>0</v>
      </c>
      <c r="K260" s="15">
        <v>3</v>
      </c>
      <c r="L260" s="10"/>
      <c r="M260" s="14">
        <v>73905.109489051101</v>
      </c>
      <c r="N260" s="14">
        <v>202500</v>
      </c>
      <c r="O260" s="16">
        <v>372640</v>
      </c>
      <c r="P260" s="19">
        <v>0.54341992271361095</v>
      </c>
      <c r="Q260" s="14">
        <v>0</v>
      </c>
      <c r="R260" s="10"/>
      <c r="S260" s="14">
        <v>113090.05109489099</v>
      </c>
      <c r="T260" s="14">
        <v>309866.74</v>
      </c>
      <c r="U260" s="16">
        <v>548000</v>
      </c>
      <c r="V260" s="19">
        <v>0.56545025547445305</v>
      </c>
      <c r="W260" s="14">
        <v>0</v>
      </c>
      <c r="X260" s="20">
        <v>54.379562043795602</v>
      </c>
      <c r="Y260" s="15">
        <v>149</v>
      </c>
      <c r="Z260" s="21">
        <v>109.6</v>
      </c>
      <c r="AA260" s="17">
        <v>1.35948905109489</v>
      </c>
      <c r="AB260" s="18">
        <v>40</v>
      </c>
      <c r="AC260" s="10"/>
      <c r="AD260" s="20">
        <v>5.10948905109489</v>
      </c>
      <c r="AE260" s="15">
        <v>14</v>
      </c>
      <c r="AF260" s="22">
        <v>43.84</v>
      </c>
      <c r="AG260" s="19">
        <v>0.31934306569343102</v>
      </c>
      <c r="AH260" s="14">
        <v>0</v>
      </c>
      <c r="AI260" s="20">
        <v>8.7591240875912408</v>
      </c>
      <c r="AJ260" s="15">
        <v>24</v>
      </c>
      <c r="AK260" s="22">
        <v>43.84</v>
      </c>
      <c r="AL260" s="19">
        <v>0.547445255474453</v>
      </c>
      <c r="AM260" s="14">
        <v>0</v>
      </c>
      <c r="AN260" s="10"/>
      <c r="AO260" s="20">
        <v>15.6934306569343</v>
      </c>
      <c r="AP260" s="15">
        <v>43</v>
      </c>
      <c r="AQ260" s="22">
        <v>43.84</v>
      </c>
      <c r="AR260" s="17">
        <v>0.98083941605839398</v>
      </c>
      <c r="AS260" s="18">
        <v>60</v>
      </c>
      <c r="AT260" s="10"/>
      <c r="AU260" s="20">
        <v>17.2262773722628</v>
      </c>
      <c r="AV260" s="20">
        <v>47.2</v>
      </c>
      <c r="AW260" s="22">
        <v>43.84</v>
      </c>
      <c r="AX260" s="17">
        <v>1.0766423357664201</v>
      </c>
      <c r="AY260" s="18">
        <v>60</v>
      </c>
    </row>
    <row r="261" spans="1:51" s="11" customFormat="1" ht="21.4" customHeight="1" x14ac:dyDescent="0.2">
      <c r="A261" s="12" t="s">
        <v>279</v>
      </c>
      <c r="B261" s="12" t="s">
        <v>296</v>
      </c>
      <c r="C261" s="12" t="s">
        <v>302</v>
      </c>
      <c r="D261" s="13">
        <v>1.67</v>
      </c>
      <c r="E261" s="38"/>
      <c r="F261" s="47">
        <f t="shared" ref="F261:F268" si="16">ROUNDUP(I261-I261*G261,0)</f>
        <v>220</v>
      </c>
      <c r="G261" s="43">
        <f t="shared" ref="G261:G267" si="17">IF(H261&lt;0.8,(0.05+0.8-H261),0)</f>
        <v>0</v>
      </c>
      <c r="H261" s="41">
        <v>0.88888888888888884</v>
      </c>
      <c r="I261" s="14">
        <f t="shared" ref="I261:I268" si="18">Q261+W261+AB261+AH261+AM261+AS261+AY261+J261</f>
        <v>220</v>
      </c>
      <c r="J261" s="60">
        <f t="shared" ref="J261:J268" si="19">IF(K261=5,70,IF(K261=6,140,0))</f>
        <v>0</v>
      </c>
      <c r="K261" s="15">
        <v>4</v>
      </c>
      <c r="L261" s="10"/>
      <c r="M261" s="14">
        <v>172634.73053892201</v>
      </c>
      <c r="N261" s="14">
        <v>288300</v>
      </c>
      <c r="O261" s="16">
        <v>227120</v>
      </c>
      <c r="P261" s="17">
        <v>1.2693730186685499</v>
      </c>
      <c r="Q261" s="18">
        <v>60</v>
      </c>
      <c r="R261" s="10"/>
      <c r="S261" s="14">
        <v>188154.323353293</v>
      </c>
      <c r="T261" s="14">
        <v>314217.71999999997</v>
      </c>
      <c r="U261" s="16">
        <v>334000</v>
      </c>
      <c r="V261" s="19">
        <v>0.94077161676646703</v>
      </c>
      <c r="W261" s="14">
        <v>0</v>
      </c>
      <c r="X261" s="20">
        <v>46.706586826347298</v>
      </c>
      <c r="Y261" s="15">
        <v>78</v>
      </c>
      <c r="Z261" s="21">
        <v>66.8</v>
      </c>
      <c r="AA261" s="17">
        <v>1.16766467065868</v>
      </c>
      <c r="AB261" s="18">
        <v>40</v>
      </c>
      <c r="AC261" s="10"/>
      <c r="AD261" s="20">
        <v>13.772455089820401</v>
      </c>
      <c r="AE261" s="15">
        <v>23</v>
      </c>
      <c r="AF261" s="22">
        <v>26.72</v>
      </c>
      <c r="AG261" s="17">
        <v>0.86077844311377205</v>
      </c>
      <c r="AH261" s="18">
        <v>60</v>
      </c>
      <c r="AI261" s="20">
        <v>9.5808383233532908</v>
      </c>
      <c r="AJ261" s="15">
        <v>16</v>
      </c>
      <c r="AK261" s="22">
        <v>26.72</v>
      </c>
      <c r="AL261" s="19">
        <v>0.59880239520958101</v>
      </c>
      <c r="AM261" s="14">
        <v>0</v>
      </c>
      <c r="AN261" s="10"/>
      <c r="AO261" s="20">
        <v>13.1736526946108</v>
      </c>
      <c r="AP261" s="15">
        <v>22</v>
      </c>
      <c r="AQ261" s="22">
        <v>26.72</v>
      </c>
      <c r="AR261" s="17">
        <v>0.82335329341317398</v>
      </c>
      <c r="AS261" s="18">
        <v>60</v>
      </c>
      <c r="AT261" s="10"/>
      <c r="AU261" s="20">
        <v>5.5089820359281401</v>
      </c>
      <c r="AV261" s="20">
        <v>9.1999999999999993</v>
      </c>
      <c r="AW261" s="22">
        <v>26.72</v>
      </c>
      <c r="AX261" s="19">
        <v>0.34431137724550898</v>
      </c>
      <c r="AY261" s="14">
        <v>0</v>
      </c>
    </row>
    <row r="262" spans="1:51" s="11" customFormat="1" ht="21.4" customHeight="1" x14ac:dyDescent="0.2">
      <c r="A262" s="12" t="s">
        <v>279</v>
      </c>
      <c r="B262" s="12" t="s">
        <v>296</v>
      </c>
      <c r="C262" s="12" t="s">
        <v>303</v>
      </c>
      <c r="D262" s="13">
        <v>3.11</v>
      </c>
      <c r="E262" s="38"/>
      <c r="F262" s="47">
        <f t="shared" si="16"/>
        <v>49</v>
      </c>
      <c r="G262" s="43">
        <f t="shared" si="17"/>
        <v>0.19782608695652182</v>
      </c>
      <c r="H262" s="41">
        <v>0.65217391304347827</v>
      </c>
      <c r="I262" s="14">
        <f t="shared" si="18"/>
        <v>60</v>
      </c>
      <c r="J262" s="60">
        <f t="shared" si="19"/>
        <v>0</v>
      </c>
      <c r="K262" s="15">
        <v>1</v>
      </c>
      <c r="L262" s="10"/>
      <c r="M262" s="14">
        <v>111234.72668810299</v>
      </c>
      <c r="N262" s="14">
        <v>345940</v>
      </c>
      <c r="O262" s="16">
        <v>422960</v>
      </c>
      <c r="P262" s="19">
        <v>0.81790240211840404</v>
      </c>
      <c r="Q262" s="14">
        <v>0</v>
      </c>
      <c r="R262" s="10"/>
      <c r="S262" s="14">
        <v>165749.331189711</v>
      </c>
      <c r="T262" s="14">
        <v>515480.42</v>
      </c>
      <c r="U262" s="16">
        <v>622000</v>
      </c>
      <c r="V262" s="19">
        <v>0.82874665594855301</v>
      </c>
      <c r="W262" s="14">
        <v>0</v>
      </c>
      <c r="X262" s="20">
        <v>20.2572347266881</v>
      </c>
      <c r="Y262" s="15">
        <v>63</v>
      </c>
      <c r="Z262" s="21">
        <v>124.4</v>
      </c>
      <c r="AA262" s="19">
        <v>0.50643086816720295</v>
      </c>
      <c r="AB262" s="14">
        <v>0</v>
      </c>
      <c r="AC262" s="10"/>
      <c r="AD262" s="20">
        <v>11.2540192926045</v>
      </c>
      <c r="AE262" s="15">
        <v>35</v>
      </c>
      <c r="AF262" s="22">
        <v>49.76</v>
      </c>
      <c r="AG262" s="19">
        <v>0.70337620578778104</v>
      </c>
      <c r="AH262" s="14">
        <v>0</v>
      </c>
      <c r="AI262" s="20">
        <v>5.1446945337620598</v>
      </c>
      <c r="AJ262" s="15">
        <v>16</v>
      </c>
      <c r="AK262" s="22">
        <v>49.76</v>
      </c>
      <c r="AL262" s="19">
        <v>0.32154340836012901</v>
      </c>
      <c r="AM262" s="14">
        <v>0</v>
      </c>
      <c r="AN262" s="10"/>
      <c r="AO262" s="20">
        <v>14.4694533762058</v>
      </c>
      <c r="AP262" s="15">
        <v>45</v>
      </c>
      <c r="AQ262" s="22">
        <v>49.76</v>
      </c>
      <c r="AR262" s="17">
        <v>0.90434083601286197</v>
      </c>
      <c r="AS262" s="18">
        <v>60</v>
      </c>
      <c r="AT262" s="10"/>
      <c r="AU262" s="20">
        <v>6.0450160771704198</v>
      </c>
      <c r="AV262" s="20">
        <v>18.8</v>
      </c>
      <c r="AW262" s="22">
        <v>49.76</v>
      </c>
      <c r="AX262" s="19">
        <v>0.37781350482315101</v>
      </c>
      <c r="AY262" s="14">
        <v>0</v>
      </c>
    </row>
    <row r="263" spans="1:51" s="11" customFormat="1" ht="21.4" customHeight="1" x14ac:dyDescent="0.2">
      <c r="A263" s="12" t="s">
        <v>279</v>
      </c>
      <c r="B263" s="12" t="s">
        <v>296</v>
      </c>
      <c r="C263" s="12" t="s">
        <v>304</v>
      </c>
      <c r="D263" s="13">
        <v>3.24</v>
      </c>
      <c r="E263" s="38"/>
      <c r="F263" s="47">
        <f t="shared" si="16"/>
        <v>60</v>
      </c>
      <c r="G263" s="43">
        <f t="shared" si="17"/>
        <v>0</v>
      </c>
      <c r="H263" s="41">
        <v>0.88888888888888884</v>
      </c>
      <c r="I263" s="14">
        <f t="shared" si="18"/>
        <v>60</v>
      </c>
      <c r="J263" s="60">
        <f t="shared" si="19"/>
        <v>0</v>
      </c>
      <c r="K263" s="15">
        <v>1</v>
      </c>
      <c r="L263" s="10"/>
      <c r="M263" s="14">
        <v>110015.432098765</v>
      </c>
      <c r="N263" s="14">
        <v>356450</v>
      </c>
      <c r="O263" s="16">
        <v>440640</v>
      </c>
      <c r="P263" s="19">
        <v>0.80893700072621699</v>
      </c>
      <c r="Q263" s="14">
        <v>0</v>
      </c>
      <c r="R263" s="10"/>
      <c r="S263" s="14">
        <v>203693.15123456801</v>
      </c>
      <c r="T263" s="14">
        <v>659965.81000000006</v>
      </c>
      <c r="U263" s="16">
        <v>648000</v>
      </c>
      <c r="V263" s="17">
        <v>1.0184657561728401</v>
      </c>
      <c r="W263" s="18">
        <v>60</v>
      </c>
      <c r="X263" s="20">
        <v>9.8765432098765409</v>
      </c>
      <c r="Y263" s="15">
        <v>32</v>
      </c>
      <c r="Z263" s="21">
        <v>129.6</v>
      </c>
      <c r="AA263" s="19">
        <v>0.24691358024691401</v>
      </c>
      <c r="AB263" s="14">
        <v>0</v>
      </c>
      <c r="AC263" s="10"/>
      <c r="AD263" s="20">
        <v>7.7160493827160499</v>
      </c>
      <c r="AE263" s="15">
        <v>25</v>
      </c>
      <c r="AF263" s="22">
        <v>51.84</v>
      </c>
      <c r="AG263" s="19">
        <v>0.48225308641975301</v>
      </c>
      <c r="AH263" s="14">
        <v>0</v>
      </c>
      <c r="AI263" s="20">
        <v>10.185185185185199</v>
      </c>
      <c r="AJ263" s="15">
        <v>33</v>
      </c>
      <c r="AK263" s="22">
        <v>51.84</v>
      </c>
      <c r="AL263" s="19">
        <v>0.63657407407407396</v>
      </c>
      <c r="AM263" s="14">
        <v>0</v>
      </c>
      <c r="AN263" s="10"/>
      <c r="AO263" s="20">
        <v>9.8765432098765409</v>
      </c>
      <c r="AP263" s="15">
        <v>32</v>
      </c>
      <c r="AQ263" s="22">
        <v>51.84</v>
      </c>
      <c r="AR263" s="19">
        <v>0.61728395061728403</v>
      </c>
      <c r="AS263" s="14">
        <v>0</v>
      </c>
      <c r="AT263" s="10"/>
      <c r="AU263" s="20">
        <v>7.9012345679012297</v>
      </c>
      <c r="AV263" s="20">
        <v>25.6</v>
      </c>
      <c r="AW263" s="22">
        <v>51.84</v>
      </c>
      <c r="AX263" s="19">
        <v>0.49382716049382702</v>
      </c>
      <c r="AY263" s="14">
        <v>0</v>
      </c>
    </row>
    <row r="264" spans="1:51" s="11" customFormat="1" ht="21.4" customHeight="1" x14ac:dyDescent="0.2">
      <c r="A264" s="12" t="s">
        <v>279</v>
      </c>
      <c r="B264" s="12" t="s">
        <v>296</v>
      </c>
      <c r="C264" s="12" t="s">
        <v>296</v>
      </c>
      <c r="D264" s="13">
        <v>9.39</v>
      </c>
      <c r="E264" s="38"/>
      <c r="F264" s="47">
        <f t="shared" si="16"/>
        <v>160</v>
      </c>
      <c r="G264" s="43">
        <f t="shared" si="17"/>
        <v>0</v>
      </c>
      <c r="H264" s="41">
        <v>0.859375</v>
      </c>
      <c r="I264" s="14">
        <f t="shared" si="18"/>
        <v>160</v>
      </c>
      <c r="J264" s="60">
        <f t="shared" si="19"/>
        <v>0</v>
      </c>
      <c r="K264" s="15">
        <v>3</v>
      </c>
      <c r="L264" s="10"/>
      <c r="M264" s="14">
        <v>192869.00958466501</v>
      </c>
      <c r="N264" s="14">
        <v>1811040</v>
      </c>
      <c r="O264" s="16">
        <v>1277040</v>
      </c>
      <c r="P264" s="17">
        <v>1.4181544822401799</v>
      </c>
      <c r="Q264" s="18">
        <v>60</v>
      </c>
      <c r="R264" s="10"/>
      <c r="S264" s="14">
        <v>290438.26304579299</v>
      </c>
      <c r="T264" s="14">
        <v>2727215.29</v>
      </c>
      <c r="U264" s="16">
        <v>1878000</v>
      </c>
      <c r="V264" s="17">
        <v>1.45219131522897</v>
      </c>
      <c r="W264" s="18">
        <v>60</v>
      </c>
      <c r="X264" s="20">
        <v>43.450479233226801</v>
      </c>
      <c r="Y264" s="15">
        <v>408</v>
      </c>
      <c r="Z264" s="21">
        <v>375.6</v>
      </c>
      <c r="AA264" s="17">
        <v>1.0862619808306699</v>
      </c>
      <c r="AB264" s="18">
        <v>40</v>
      </c>
      <c r="AC264" s="10"/>
      <c r="AD264" s="20">
        <v>9.7976570820021305</v>
      </c>
      <c r="AE264" s="15">
        <v>92</v>
      </c>
      <c r="AF264" s="22">
        <v>150.24</v>
      </c>
      <c r="AG264" s="19">
        <v>0.61235356762513304</v>
      </c>
      <c r="AH264" s="14">
        <v>0</v>
      </c>
      <c r="AI264" s="20">
        <v>8.0937167199148004</v>
      </c>
      <c r="AJ264" s="15">
        <v>76</v>
      </c>
      <c r="AK264" s="22">
        <v>150.24</v>
      </c>
      <c r="AL264" s="19">
        <v>0.50585729499467502</v>
      </c>
      <c r="AM264" s="14">
        <v>0</v>
      </c>
      <c r="AN264" s="10"/>
      <c r="AO264" s="20">
        <v>10.223642172524</v>
      </c>
      <c r="AP264" s="15">
        <v>96</v>
      </c>
      <c r="AQ264" s="22">
        <v>150.24</v>
      </c>
      <c r="AR264" s="19">
        <v>0.63897763578274802</v>
      </c>
      <c r="AS264" s="14">
        <v>0</v>
      </c>
      <c r="AT264" s="10"/>
      <c r="AU264" s="20">
        <v>5.23961661341853</v>
      </c>
      <c r="AV264" s="20">
        <v>49.2</v>
      </c>
      <c r="AW264" s="22">
        <v>150.24</v>
      </c>
      <c r="AX264" s="19">
        <v>0.32747603833865802</v>
      </c>
      <c r="AY264" s="14">
        <v>0</v>
      </c>
    </row>
    <row r="265" spans="1:51" s="11" customFormat="1" ht="21.4" customHeight="1" x14ac:dyDescent="0.2">
      <c r="A265" s="12" t="s">
        <v>279</v>
      </c>
      <c r="B265" s="12" t="s">
        <v>296</v>
      </c>
      <c r="C265" s="12" t="s">
        <v>305</v>
      </c>
      <c r="D265" s="13">
        <v>2.4500000000000002</v>
      </c>
      <c r="E265" s="38"/>
      <c r="F265" s="47">
        <f t="shared" si="16"/>
        <v>113</v>
      </c>
      <c r="G265" s="43">
        <f t="shared" si="17"/>
        <v>6.0526315789473761E-2</v>
      </c>
      <c r="H265" s="41">
        <v>0.78947368421052633</v>
      </c>
      <c r="I265" s="14">
        <f t="shared" si="18"/>
        <v>120</v>
      </c>
      <c r="J265" s="60">
        <f t="shared" si="19"/>
        <v>0</v>
      </c>
      <c r="K265" s="15">
        <v>2</v>
      </c>
      <c r="L265" s="10"/>
      <c r="M265" s="14">
        <v>181551.02040816299</v>
      </c>
      <c r="N265" s="14">
        <v>444800</v>
      </c>
      <c r="O265" s="16">
        <v>333200</v>
      </c>
      <c r="P265" s="17">
        <v>1.3349339735894401</v>
      </c>
      <c r="Q265" s="18">
        <v>60</v>
      </c>
      <c r="R265" s="10"/>
      <c r="S265" s="14">
        <v>173521.16734693901</v>
      </c>
      <c r="T265" s="14">
        <v>425126.86</v>
      </c>
      <c r="U265" s="16">
        <v>490000</v>
      </c>
      <c r="V265" s="19">
        <v>0.86760583673469405</v>
      </c>
      <c r="W265" s="14">
        <v>0</v>
      </c>
      <c r="X265" s="20">
        <v>15.918367346938799</v>
      </c>
      <c r="Y265" s="15">
        <v>39</v>
      </c>
      <c r="Z265" s="21">
        <v>98</v>
      </c>
      <c r="AA265" s="19">
        <v>0.397959183673469</v>
      </c>
      <c r="AB265" s="14">
        <v>0</v>
      </c>
      <c r="AC265" s="10"/>
      <c r="AD265" s="20">
        <v>13.061224489795899</v>
      </c>
      <c r="AE265" s="15">
        <v>32</v>
      </c>
      <c r="AF265" s="22">
        <v>39.200000000000003</v>
      </c>
      <c r="AG265" s="17">
        <v>0.81632653061224503</v>
      </c>
      <c r="AH265" s="18">
        <v>60</v>
      </c>
      <c r="AI265" s="20">
        <v>5.3061224489795897</v>
      </c>
      <c r="AJ265" s="15">
        <v>13</v>
      </c>
      <c r="AK265" s="22">
        <v>39.200000000000003</v>
      </c>
      <c r="AL265" s="19">
        <v>0.33163265306122403</v>
      </c>
      <c r="AM265" s="14">
        <v>0</v>
      </c>
      <c r="AN265" s="10"/>
      <c r="AO265" s="20">
        <v>10.2040816326531</v>
      </c>
      <c r="AP265" s="15">
        <v>25</v>
      </c>
      <c r="AQ265" s="22">
        <v>39.200000000000003</v>
      </c>
      <c r="AR265" s="19">
        <v>0.63775510204081598</v>
      </c>
      <c r="AS265" s="14">
        <v>0</v>
      </c>
      <c r="AT265" s="10"/>
      <c r="AU265" s="20">
        <v>6.2040816326530601</v>
      </c>
      <c r="AV265" s="20">
        <v>15.2</v>
      </c>
      <c r="AW265" s="22">
        <v>39.200000000000003</v>
      </c>
      <c r="AX265" s="19">
        <v>0.38775510204081598</v>
      </c>
      <c r="AY265" s="14">
        <v>0</v>
      </c>
    </row>
    <row r="266" spans="1:51" s="11" customFormat="1" ht="21.4" customHeight="1" x14ac:dyDescent="0.2">
      <c r="A266" s="12" t="s">
        <v>279</v>
      </c>
      <c r="B266" s="12" t="s">
        <v>296</v>
      </c>
      <c r="C266" s="12" t="s">
        <v>306</v>
      </c>
      <c r="D266" s="13">
        <v>1.82</v>
      </c>
      <c r="E266" s="38"/>
      <c r="F266" s="47">
        <f t="shared" si="16"/>
        <v>120</v>
      </c>
      <c r="G266" s="43">
        <f t="shared" si="17"/>
        <v>0</v>
      </c>
      <c r="H266" s="41">
        <v>0.8</v>
      </c>
      <c r="I266" s="14">
        <f t="shared" si="18"/>
        <v>120</v>
      </c>
      <c r="J266" s="60">
        <f t="shared" si="19"/>
        <v>0</v>
      </c>
      <c r="K266" s="15">
        <v>2</v>
      </c>
      <c r="L266" s="10"/>
      <c r="M266" s="14">
        <v>139615.384615385</v>
      </c>
      <c r="N266" s="14">
        <v>254100</v>
      </c>
      <c r="O266" s="16">
        <v>247520</v>
      </c>
      <c r="P266" s="17">
        <v>1.0265837104072399</v>
      </c>
      <c r="Q266" s="18">
        <v>60</v>
      </c>
      <c r="R266" s="10"/>
      <c r="S266" s="14">
        <v>186771.16483516499</v>
      </c>
      <c r="T266" s="14">
        <v>339923.52</v>
      </c>
      <c r="U266" s="16">
        <v>364000</v>
      </c>
      <c r="V266" s="19">
        <v>0.93385582417582402</v>
      </c>
      <c r="W266" s="14">
        <v>0</v>
      </c>
      <c r="X266" s="20">
        <v>21.978021978021999</v>
      </c>
      <c r="Y266" s="15">
        <v>40</v>
      </c>
      <c r="Z266" s="21">
        <v>72.8</v>
      </c>
      <c r="AA266" s="19">
        <v>0.54945054945054905</v>
      </c>
      <c r="AB266" s="14">
        <v>0</v>
      </c>
      <c r="AC266" s="10"/>
      <c r="AD266" s="20">
        <v>3.8461538461538498</v>
      </c>
      <c r="AE266" s="15">
        <v>7</v>
      </c>
      <c r="AF266" s="22">
        <v>29.12</v>
      </c>
      <c r="AG266" s="19">
        <v>0.240384615384615</v>
      </c>
      <c r="AH266" s="14">
        <v>0</v>
      </c>
      <c r="AI266" s="20">
        <v>10.439560439560401</v>
      </c>
      <c r="AJ266" s="15">
        <v>19</v>
      </c>
      <c r="AK266" s="22">
        <v>29.12</v>
      </c>
      <c r="AL266" s="19">
        <v>0.65247252747252804</v>
      </c>
      <c r="AM266" s="14">
        <v>0</v>
      </c>
      <c r="AN266" s="10"/>
      <c r="AO266" s="20">
        <v>8.2417582417582391</v>
      </c>
      <c r="AP266" s="15">
        <v>15</v>
      </c>
      <c r="AQ266" s="22">
        <v>29.12</v>
      </c>
      <c r="AR266" s="19">
        <v>0.51510989010988995</v>
      </c>
      <c r="AS266" s="14">
        <v>0</v>
      </c>
      <c r="AT266" s="10"/>
      <c r="AU266" s="20">
        <v>16.703296703296701</v>
      </c>
      <c r="AV266" s="20">
        <v>30.4</v>
      </c>
      <c r="AW266" s="22">
        <v>29.12</v>
      </c>
      <c r="AX266" s="17">
        <v>1.04395604395604</v>
      </c>
      <c r="AY266" s="18">
        <v>60</v>
      </c>
    </row>
    <row r="267" spans="1:51" s="11" customFormat="1" ht="21.4" customHeight="1" x14ac:dyDescent="0.2">
      <c r="A267" s="12" t="s">
        <v>279</v>
      </c>
      <c r="B267" s="12" t="s">
        <v>296</v>
      </c>
      <c r="C267" s="12" t="s">
        <v>307</v>
      </c>
      <c r="D267" s="13">
        <v>3.51</v>
      </c>
      <c r="E267" s="38"/>
      <c r="F267" s="47">
        <f t="shared" si="16"/>
        <v>220</v>
      </c>
      <c r="G267" s="43">
        <f t="shared" si="17"/>
        <v>0</v>
      </c>
      <c r="H267" s="41">
        <v>0.95</v>
      </c>
      <c r="I267" s="14">
        <f t="shared" si="18"/>
        <v>220</v>
      </c>
      <c r="J267" s="60">
        <f t="shared" si="19"/>
        <v>0</v>
      </c>
      <c r="K267" s="15">
        <v>4</v>
      </c>
      <c r="L267" s="10"/>
      <c r="M267" s="14">
        <v>176524.21652421699</v>
      </c>
      <c r="N267" s="14">
        <v>619600</v>
      </c>
      <c r="O267" s="16">
        <v>477360</v>
      </c>
      <c r="P267" s="17">
        <v>1.2979721803251201</v>
      </c>
      <c r="Q267" s="18">
        <v>60</v>
      </c>
      <c r="R267" s="10"/>
      <c r="S267" s="14">
        <v>292646.575498575</v>
      </c>
      <c r="T267" s="14">
        <v>1027189.48</v>
      </c>
      <c r="U267" s="16">
        <v>702000</v>
      </c>
      <c r="V267" s="17">
        <v>1.46323287749288</v>
      </c>
      <c r="W267" s="18">
        <v>60</v>
      </c>
      <c r="X267" s="20">
        <v>50.142450142450102</v>
      </c>
      <c r="Y267" s="15">
        <v>176</v>
      </c>
      <c r="Z267" s="21">
        <v>140.4</v>
      </c>
      <c r="AA267" s="17">
        <v>1.2535612535612499</v>
      </c>
      <c r="AB267" s="18">
        <v>40</v>
      </c>
      <c r="AC267" s="10"/>
      <c r="AD267" s="20">
        <v>7.6923076923076898</v>
      </c>
      <c r="AE267" s="15">
        <v>27</v>
      </c>
      <c r="AF267" s="22">
        <v>56.16</v>
      </c>
      <c r="AG267" s="19">
        <v>0.480769230769231</v>
      </c>
      <c r="AH267" s="14">
        <v>0</v>
      </c>
      <c r="AI267" s="20">
        <v>9.1168091168091205</v>
      </c>
      <c r="AJ267" s="15">
        <v>32</v>
      </c>
      <c r="AK267" s="22">
        <v>56.16</v>
      </c>
      <c r="AL267" s="19">
        <v>0.56980056980057003</v>
      </c>
      <c r="AM267" s="14">
        <v>0</v>
      </c>
      <c r="AN267" s="10"/>
      <c r="AO267" s="20">
        <v>14.814814814814801</v>
      </c>
      <c r="AP267" s="15">
        <v>52</v>
      </c>
      <c r="AQ267" s="22">
        <v>56.16</v>
      </c>
      <c r="AR267" s="17">
        <v>0.92592592592592604</v>
      </c>
      <c r="AS267" s="18">
        <v>60</v>
      </c>
      <c r="AT267" s="10"/>
      <c r="AU267" s="20">
        <v>3.3048433048432999</v>
      </c>
      <c r="AV267" s="20">
        <v>11.6</v>
      </c>
      <c r="AW267" s="22">
        <v>56.16</v>
      </c>
      <c r="AX267" s="19">
        <v>0.20655270655270699</v>
      </c>
      <c r="AY267" s="14">
        <v>0</v>
      </c>
    </row>
    <row r="268" spans="1:51" s="11" customFormat="1" ht="21.4" customHeight="1" x14ac:dyDescent="0.2">
      <c r="A268" s="26"/>
      <c r="B268" s="26"/>
      <c r="C268" s="27" t="s">
        <v>308</v>
      </c>
      <c r="D268" s="28">
        <v>991.80000000000098</v>
      </c>
      <c r="E268" s="29"/>
      <c r="F268" s="40"/>
      <c r="G268" s="40"/>
      <c r="H268" s="43"/>
      <c r="I268" s="14">
        <f t="shared" si="18"/>
        <v>0</v>
      </c>
      <c r="J268" s="60">
        <f t="shared" si="19"/>
        <v>0</v>
      </c>
      <c r="K268" s="30"/>
      <c r="L268" s="29"/>
      <c r="M268" s="31">
        <v>39679057.572036102</v>
      </c>
      <c r="N268" s="31">
        <v>144516679.49000001</v>
      </c>
      <c r="O268" s="31">
        <v>134821968</v>
      </c>
      <c r="P268" s="32">
        <v>1.07140819047068</v>
      </c>
      <c r="Q268" s="30"/>
      <c r="R268" s="29"/>
      <c r="S268" s="31">
        <v>59646844.290918402</v>
      </c>
      <c r="T268" s="31">
        <v>226258298.97999999</v>
      </c>
      <c r="U268" s="31">
        <v>198267600</v>
      </c>
      <c r="V268" s="32">
        <v>1.1406447821133301</v>
      </c>
      <c r="W268" s="30"/>
      <c r="X268" s="28">
        <v>8842.5928957295801</v>
      </c>
      <c r="Y268" s="29">
        <v>32678</v>
      </c>
      <c r="Z268" s="29"/>
      <c r="AA268" s="32">
        <v>0.823704375882234</v>
      </c>
      <c r="AB268" s="30"/>
      <c r="AC268" s="29"/>
      <c r="AD268" s="28">
        <v>3206.4588090776101</v>
      </c>
      <c r="AE268" s="33">
        <v>11802</v>
      </c>
      <c r="AF268" s="29"/>
      <c r="AG268" s="32">
        <v>0.74372353297035698</v>
      </c>
      <c r="AH268" s="30"/>
      <c r="AI268" s="28">
        <v>1962.5242753139501</v>
      </c>
      <c r="AJ268" s="33">
        <v>7329</v>
      </c>
      <c r="AK268" s="29"/>
      <c r="AL268" s="32">
        <v>0.46184966727162702</v>
      </c>
      <c r="AM268" s="30"/>
      <c r="AN268" s="29"/>
      <c r="AO268" s="28">
        <v>3706.4082117832399</v>
      </c>
      <c r="AP268" s="33">
        <v>13651</v>
      </c>
      <c r="AQ268" s="29"/>
      <c r="AR268" s="32">
        <v>0.86024148013712398</v>
      </c>
      <c r="AS268" s="30"/>
      <c r="AT268" s="29"/>
      <c r="AU268" s="28">
        <v>2790.4332991679198</v>
      </c>
      <c r="AV268" s="28">
        <v>10359.6</v>
      </c>
      <c r="AW268" s="29"/>
      <c r="AX268" s="32">
        <v>0.65282819116757396</v>
      </c>
      <c r="AY268" s="30"/>
    </row>
  </sheetData>
  <autoFilter ref="A3:AY268"/>
  <mergeCells count="22">
    <mergeCell ref="X2:AB2"/>
    <mergeCell ref="AO1:AS1"/>
    <mergeCell ref="AO2:AS2"/>
    <mergeCell ref="AT1:AT3"/>
    <mergeCell ref="AU1:AY1"/>
    <mergeCell ref="AU2:AY2"/>
    <mergeCell ref="F1:K1"/>
    <mergeCell ref="I2:K2"/>
    <mergeCell ref="F2:H2"/>
    <mergeCell ref="A1:A3"/>
    <mergeCell ref="AD1:AM1"/>
    <mergeCell ref="AD2:AH2"/>
    <mergeCell ref="AI2:AM2"/>
    <mergeCell ref="B1:B3"/>
    <mergeCell ref="C1:C3"/>
    <mergeCell ref="D1:D3"/>
    <mergeCell ref="L1:L3"/>
    <mergeCell ref="M1:Q1"/>
    <mergeCell ref="M2:Q2"/>
    <mergeCell ref="R1:R3"/>
    <mergeCell ref="S1:AB1"/>
    <mergeCell ref="S2:W2"/>
  </mergeCells>
  <conditionalFormatting sqref="H4:H267">
    <cfRule type="cellIs" dxfId="5" priority="3" operator="lessThan">
      <formula>0.8</formula>
    </cfRule>
  </conditionalFormatting>
  <pageMargins left="0.7" right="0.7" top="0.75" bottom="0.75" header="0.3" footer="0.3"/>
  <pageSetup paperSize="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4"/>
  <sheetViews>
    <sheetView showGridLines="0" workbookViewId="0">
      <pane xSplit="2" ySplit="3" topLeftCell="AJ4" activePane="bottomRight" state="frozen"/>
      <selection pane="topRight" activeCell="C1" sqref="C1"/>
      <selection pane="bottomLeft" activeCell="A4" sqref="A4"/>
      <selection pane="bottomRight" activeCell="I9" sqref="I9"/>
    </sheetView>
  </sheetViews>
  <sheetFormatPr baseColWidth="10" defaultRowHeight="12.75" x14ac:dyDescent="0.2"/>
  <cols>
    <col min="1" max="1" width="30.5703125" style="34" customWidth="1"/>
    <col min="2" max="2" width="23.5703125" style="34" bestFit="1" customWidth="1"/>
    <col min="3" max="3" width="12" style="34" customWidth="1"/>
    <col min="4" max="4" width="0.28515625" style="34" customWidth="1"/>
    <col min="5" max="8" width="10.85546875" style="34" customWidth="1"/>
    <col min="9" max="9" width="11.42578125" style="34" customWidth="1"/>
    <col min="10" max="10" width="10.7109375" style="34" customWidth="1"/>
    <col min="11" max="11" width="0.28515625" style="34" customWidth="1"/>
    <col min="12" max="12" width="12" style="34" customWidth="1"/>
    <col min="13" max="14" width="13.85546875" style="34" customWidth="1"/>
    <col min="15" max="15" width="7.140625" style="34" customWidth="1"/>
    <col min="16" max="16" width="11.140625" style="34" customWidth="1"/>
    <col min="17" max="17" width="0.28515625" style="34" customWidth="1"/>
    <col min="18" max="18" width="12" style="34" customWidth="1"/>
    <col min="19" max="19" width="13.85546875" style="34" customWidth="1"/>
    <col min="20" max="20" width="13" style="34" customWidth="1"/>
    <col min="21" max="21" width="7.140625" style="34" customWidth="1"/>
    <col min="22" max="22" width="11.140625" style="34" customWidth="1"/>
    <col min="23" max="24" width="12" style="34" customWidth="1"/>
    <col min="25" max="25" width="9.42578125" style="34" customWidth="1"/>
    <col min="26" max="26" width="7.140625" style="34" customWidth="1"/>
    <col min="27" max="27" width="11.140625" style="34" customWidth="1"/>
    <col min="28" max="28" width="0.28515625" style="34" customWidth="1"/>
    <col min="29" max="30" width="12" style="34" customWidth="1"/>
    <col min="31" max="31" width="9.140625" style="34" customWidth="1"/>
    <col min="32" max="32" width="6.7109375" style="34" customWidth="1"/>
    <col min="33" max="33" width="11.140625" style="34" customWidth="1"/>
    <col min="34" max="35" width="12" style="34" customWidth="1"/>
    <col min="36" max="36" width="9.140625" style="34" customWidth="1"/>
    <col min="37" max="37" width="6.28515625" style="34" customWidth="1"/>
    <col min="38" max="38" width="9.5703125" style="34" customWidth="1"/>
    <col min="39" max="39" width="0.28515625" style="34" customWidth="1"/>
    <col min="40" max="41" width="12" style="34" customWidth="1"/>
    <col min="42" max="42" width="9.140625" style="34" customWidth="1"/>
    <col min="43" max="43" width="7.140625" style="34" customWidth="1"/>
    <col min="44" max="44" width="11.140625" style="34" customWidth="1"/>
    <col min="45" max="45" width="0.28515625" style="34" customWidth="1"/>
    <col min="46" max="47" width="12" style="34" customWidth="1"/>
    <col min="48" max="48" width="9.140625" style="34" customWidth="1"/>
    <col min="49" max="49" width="7.140625" style="34" customWidth="1"/>
    <col min="50" max="50" width="11.140625" style="34" customWidth="1"/>
    <col min="51" max="51" width="4.7109375" style="34" customWidth="1"/>
    <col min="52" max="16384" width="11.42578125" style="34"/>
  </cols>
  <sheetData>
    <row r="1" spans="1:50" s="11" customFormat="1" ht="24" customHeight="1" x14ac:dyDescent="0.2">
      <c r="A1" s="51" t="s">
        <v>0</v>
      </c>
      <c r="B1" s="51" t="s">
        <v>1</v>
      </c>
      <c r="C1" s="53" t="s">
        <v>309</v>
      </c>
      <c r="D1" s="54"/>
      <c r="E1" s="48" t="s">
        <v>313</v>
      </c>
      <c r="F1" s="49"/>
      <c r="G1" s="49"/>
      <c r="H1" s="49"/>
      <c r="I1" s="49"/>
      <c r="J1" s="50"/>
      <c r="K1" s="54"/>
      <c r="L1" s="55" t="s">
        <v>3</v>
      </c>
      <c r="M1" s="55"/>
      <c r="N1" s="55"/>
      <c r="O1" s="55"/>
      <c r="P1" s="55"/>
      <c r="Q1" s="54"/>
      <c r="R1" s="56" t="s">
        <v>4</v>
      </c>
      <c r="S1" s="56"/>
      <c r="T1" s="56"/>
      <c r="U1" s="56"/>
      <c r="V1" s="56"/>
      <c r="W1" s="56"/>
      <c r="X1" s="56"/>
      <c r="Y1" s="56"/>
      <c r="Z1" s="56"/>
      <c r="AA1" s="56"/>
      <c r="AB1" s="10"/>
      <c r="AC1" s="52" t="s">
        <v>5</v>
      </c>
      <c r="AD1" s="52"/>
      <c r="AE1" s="52"/>
      <c r="AF1" s="52"/>
      <c r="AG1" s="52"/>
      <c r="AH1" s="52"/>
      <c r="AI1" s="52"/>
      <c r="AJ1" s="52"/>
      <c r="AK1" s="52"/>
      <c r="AL1" s="52"/>
      <c r="AM1" s="10"/>
      <c r="AN1" s="57" t="s">
        <v>6</v>
      </c>
      <c r="AO1" s="57"/>
      <c r="AP1" s="57"/>
      <c r="AQ1" s="57"/>
      <c r="AR1" s="57"/>
      <c r="AS1" s="58"/>
      <c r="AT1" s="59" t="s">
        <v>7</v>
      </c>
      <c r="AU1" s="59"/>
      <c r="AV1" s="59"/>
      <c r="AW1" s="59"/>
      <c r="AX1" s="59"/>
    </row>
    <row r="2" spans="1:50" s="11" customFormat="1" ht="19.7" customHeight="1" x14ac:dyDescent="0.2">
      <c r="A2" s="51"/>
      <c r="B2" s="51"/>
      <c r="C2" s="53"/>
      <c r="D2" s="54"/>
      <c r="E2" s="48" t="s">
        <v>317</v>
      </c>
      <c r="F2" s="49"/>
      <c r="G2" s="50"/>
      <c r="H2" s="48" t="s">
        <v>316</v>
      </c>
      <c r="I2" s="49"/>
      <c r="J2" s="50"/>
      <c r="K2" s="54"/>
      <c r="L2" s="55" t="s">
        <v>8</v>
      </c>
      <c r="M2" s="55"/>
      <c r="N2" s="55"/>
      <c r="O2" s="55"/>
      <c r="P2" s="55"/>
      <c r="Q2" s="54"/>
      <c r="R2" s="56" t="s">
        <v>9</v>
      </c>
      <c r="S2" s="56"/>
      <c r="T2" s="56"/>
      <c r="U2" s="56"/>
      <c r="V2" s="56"/>
      <c r="W2" s="56" t="s">
        <v>10</v>
      </c>
      <c r="X2" s="56"/>
      <c r="Y2" s="56"/>
      <c r="Z2" s="56"/>
      <c r="AA2" s="56"/>
      <c r="AB2" s="10"/>
      <c r="AC2" s="52" t="s">
        <v>11</v>
      </c>
      <c r="AD2" s="52"/>
      <c r="AE2" s="52"/>
      <c r="AF2" s="52"/>
      <c r="AG2" s="52"/>
      <c r="AH2" s="52" t="s">
        <v>12</v>
      </c>
      <c r="AI2" s="52"/>
      <c r="AJ2" s="52"/>
      <c r="AK2" s="52"/>
      <c r="AL2" s="52"/>
      <c r="AM2" s="10"/>
      <c r="AN2" s="57" t="s">
        <v>13</v>
      </c>
      <c r="AO2" s="57"/>
      <c r="AP2" s="57"/>
      <c r="AQ2" s="57"/>
      <c r="AR2" s="57"/>
      <c r="AS2" s="58"/>
      <c r="AT2" s="59" t="s">
        <v>14</v>
      </c>
      <c r="AU2" s="59"/>
      <c r="AV2" s="59"/>
      <c r="AW2" s="59"/>
      <c r="AX2" s="59"/>
    </row>
    <row r="3" spans="1:50" s="11" customFormat="1" ht="49.15" customHeight="1" x14ac:dyDescent="0.2">
      <c r="A3" s="51"/>
      <c r="B3" s="51"/>
      <c r="C3" s="53"/>
      <c r="D3" s="54"/>
      <c r="E3" s="46" t="s">
        <v>318</v>
      </c>
      <c r="F3" s="37" t="s">
        <v>315</v>
      </c>
      <c r="G3" s="42" t="s">
        <v>314</v>
      </c>
      <c r="H3" s="37" t="s">
        <v>318</v>
      </c>
      <c r="I3" s="37" t="s">
        <v>15</v>
      </c>
      <c r="J3" s="37" t="s">
        <v>310</v>
      </c>
      <c r="K3" s="54"/>
      <c r="L3" s="1" t="s">
        <v>16</v>
      </c>
      <c r="M3" s="1" t="s">
        <v>17</v>
      </c>
      <c r="N3" s="1" t="s">
        <v>18</v>
      </c>
      <c r="O3" s="1" t="s">
        <v>19</v>
      </c>
      <c r="P3" s="1" t="s">
        <v>311</v>
      </c>
      <c r="Q3" s="54"/>
      <c r="R3" s="2" t="s">
        <v>16</v>
      </c>
      <c r="S3" s="2" t="s">
        <v>17</v>
      </c>
      <c r="T3" s="2" t="s">
        <v>18</v>
      </c>
      <c r="U3" s="2" t="s">
        <v>19</v>
      </c>
      <c r="V3" s="2" t="s">
        <v>311</v>
      </c>
      <c r="W3" s="2" t="s">
        <v>16</v>
      </c>
      <c r="X3" s="2" t="s">
        <v>17</v>
      </c>
      <c r="Y3" s="2" t="s">
        <v>18</v>
      </c>
      <c r="Z3" s="2" t="s">
        <v>19</v>
      </c>
      <c r="AA3" s="2" t="s">
        <v>311</v>
      </c>
      <c r="AB3" s="8"/>
      <c r="AC3" s="3" t="s">
        <v>16</v>
      </c>
      <c r="AD3" s="3" t="s">
        <v>17</v>
      </c>
      <c r="AE3" s="3" t="s">
        <v>18</v>
      </c>
      <c r="AF3" s="3" t="s">
        <v>19</v>
      </c>
      <c r="AG3" s="3" t="s">
        <v>312</v>
      </c>
      <c r="AH3" s="3" t="s">
        <v>16</v>
      </c>
      <c r="AI3" s="3" t="s">
        <v>17</v>
      </c>
      <c r="AJ3" s="3" t="s">
        <v>18</v>
      </c>
      <c r="AK3" s="4" t="s">
        <v>19</v>
      </c>
      <c r="AL3" s="4" t="s">
        <v>20</v>
      </c>
      <c r="AM3" s="5"/>
      <c r="AN3" s="6" t="s">
        <v>16</v>
      </c>
      <c r="AO3" s="6" t="s">
        <v>17</v>
      </c>
      <c r="AP3" s="6" t="s">
        <v>18</v>
      </c>
      <c r="AQ3" s="6" t="s">
        <v>19</v>
      </c>
      <c r="AR3" s="6" t="s">
        <v>311</v>
      </c>
      <c r="AS3" s="58"/>
      <c r="AT3" s="7" t="s">
        <v>16</v>
      </c>
      <c r="AU3" s="7" t="s">
        <v>17</v>
      </c>
      <c r="AV3" s="7" t="s">
        <v>18</v>
      </c>
      <c r="AW3" s="7" t="s">
        <v>19</v>
      </c>
      <c r="AX3" s="7" t="s">
        <v>311</v>
      </c>
    </row>
    <row r="4" spans="1:50" s="11" customFormat="1" ht="21.4" customHeight="1" x14ac:dyDescent="0.2">
      <c r="A4" s="12" t="s">
        <v>21</v>
      </c>
      <c r="B4" s="12" t="s">
        <v>22</v>
      </c>
      <c r="C4" s="13">
        <v>30.23</v>
      </c>
      <c r="D4" s="10"/>
      <c r="E4" s="47">
        <f>ROUNDUP(H4-H4*F4,0)</f>
        <v>350</v>
      </c>
      <c r="F4" s="40">
        <f>IF(G4&lt;0.8,(0.05+0.8-G4),0)</f>
        <v>0</v>
      </c>
      <c r="G4" s="41">
        <v>0.95187165775401072</v>
      </c>
      <c r="H4" s="14">
        <v>350</v>
      </c>
      <c r="I4" s="23">
        <v>70</v>
      </c>
      <c r="J4" s="15">
        <v>5</v>
      </c>
      <c r="K4" s="10"/>
      <c r="L4" s="14">
        <v>174475.256367847</v>
      </c>
      <c r="M4" s="14">
        <v>5274387</v>
      </c>
      <c r="N4" s="16">
        <v>4111280</v>
      </c>
      <c r="O4" s="17">
        <v>1.2829062968224001</v>
      </c>
      <c r="P4" s="18">
        <v>60</v>
      </c>
      <c r="Q4" s="10"/>
      <c r="R4" s="14">
        <v>273601.96460469702</v>
      </c>
      <c r="S4" s="14">
        <v>8270987.3899999997</v>
      </c>
      <c r="T4" s="16">
        <v>6046000</v>
      </c>
      <c r="U4" s="17">
        <v>1.3680098230234901</v>
      </c>
      <c r="V4" s="18">
        <v>60</v>
      </c>
      <c r="W4" s="20">
        <v>40.654978498180597</v>
      </c>
      <c r="X4" s="15">
        <v>1229</v>
      </c>
      <c r="Y4" s="21">
        <v>1209.2</v>
      </c>
      <c r="Z4" s="17">
        <v>1.0163744624545199</v>
      </c>
      <c r="AA4" s="18">
        <v>40</v>
      </c>
      <c r="AB4" s="10"/>
      <c r="AC4" s="20">
        <v>14.985114125041299</v>
      </c>
      <c r="AD4" s="15">
        <v>453</v>
      </c>
      <c r="AE4" s="22">
        <v>483.68</v>
      </c>
      <c r="AF4" s="17">
        <v>0.93656963281508399</v>
      </c>
      <c r="AG4" s="18">
        <v>60</v>
      </c>
      <c r="AH4" s="20">
        <v>9.6261991399272304</v>
      </c>
      <c r="AI4" s="15">
        <v>291</v>
      </c>
      <c r="AJ4" s="22">
        <v>483.68</v>
      </c>
      <c r="AK4" s="19">
        <v>0.60163744624545201</v>
      </c>
      <c r="AL4" s="14">
        <v>0</v>
      </c>
      <c r="AM4" s="10"/>
      <c r="AN4" s="20">
        <v>15.150512735693001</v>
      </c>
      <c r="AO4" s="15">
        <v>458</v>
      </c>
      <c r="AP4" s="22">
        <v>483.68</v>
      </c>
      <c r="AQ4" s="17">
        <v>0.94690704598081399</v>
      </c>
      <c r="AR4" s="18">
        <v>60</v>
      </c>
      <c r="AS4" s="10"/>
      <c r="AT4" s="20">
        <v>10.3738008600728</v>
      </c>
      <c r="AU4" s="20">
        <v>313.60000000000002</v>
      </c>
      <c r="AV4" s="22">
        <v>483.68</v>
      </c>
      <c r="AW4" s="19">
        <v>0.64836255375454799</v>
      </c>
      <c r="AX4" s="14">
        <v>0</v>
      </c>
    </row>
    <row r="5" spans="1:50" s="11" customFormat="1" ht="21.4" customHeight="1" x14ac:dyDescent="0.2">
      <c r="A5" s="12" t="s">
        <v>21</v>
      </c>
      <c r="B5" s="12" t="s">
        <v>30</v>
      </c>
      <c r="C5" s="13">
        <v>59.44</v>
      </c>
      <c r="D5" s="10"/>
      <c r="E5" s="47">
        <f t="shared" ref="E5:E23" si="0">ROUNDUP(H5-H5*F5,0)</f>
        <v>60</v>
      </c>
      <c r="F5" s="40">
        <f t="shared" ref="F5:F23" si="1">IF(G5&lt;0.8,(0.05+0.8-G5),0)</f>
        <v>0</v>
      </c>
      <c r="G5" s="41">
        <v>0.86257309941520466</v>
      </c>
      <c r="H5" s="14">
        <v>60</v>
      </c>
      <c r="I5" s="14">
        <v>0</v>
      </c>
      <c r="J5" s="15">
        <v>1</v>
      </c>
      <c r="K5" s="10"/>
      <c r="L5" s="14">
        <v>127314.19700538401</v>
      </c>
      <c r="M5" s="14">
        <v>7567555.8700000001</v>
      </c>
      <c r="N5" s="16">
        <v>8021008</v>
      </c>
      <c r="O5" s="19">
        <v>0.94346693956669803</v>
      </c>
      <c r="P5" s="14">
        <v>0</v>
      </c>
      <c r="Q5" s="10"/>
      <c r="R5" s="14">
        <v>194844.33731493901</v>
      </c>
      <c r="S5" s="14">
        <v>11581547.41</v>
      </c>
      <c r="T5" s="16">
        <v>11795600</v>
      </c>
      <c r="U5" s="19">
        <v>0.98185318339041705</v>
      </c>
      <c r="V5" s="18">
        <v>60</v>
      </c>
      <c r="W5" s="20">
        <v>27.439434724091502</v>
      </c>
      <c r="X5" s="15">
        <v>1631</v>
      </c>
      <c r="Y5" s="21">
        <v>2359.12</v>
      </c>
      <c r="Z5" s="19">
        <v>0.69135948997931396</v>
      </c>
      <c r="AA5" s="14">
        <v>0</v>
      </c>
      <c r="AB5" s="10"/>
      <c r="AC5" s="20">
        <v>11.6756393001346</v>
      </c>
      <c r="AD5" s="15">
        <v>694</v>
      </c>
      <c r="AE5" s="22">
        <v>943.64800000000002</v>
      </c>
      <c r="AF5" s="19">
        <v>0.73544372477873099</v>
      </c>
      <c r="AG5" s="14">
        <v>0</v>
      </c>
      <c r="AH5" s="20">
        <v>6.7967698519515496</v>
      </c>
      <c r="AI5" s="15">
        <v>404</v>
      </c>
      <c r="AJ5" s="22">
        <v>943.64800000000002</v>
      </c>
      <c r="AK5" s="19">
        <v>0.428125741802028</v>
      </c>
      <c r="AL5" s="14">
        <v>0</v>
      </c>
      <c r="AM5" s="10"/>
      <c r="AN5" s="20">
        <v>11.154104979811599</v>
      </c>
      <c r="AO5" s="15">
        <v>663</v>
      </c>
      <c r="AP5" s="22">
        <v>943.64800000000002</v>
      </c>
      <c r="AQ5" s="19">
        <v>0.70259249211570396</v>
      </c>
      <c r="AR5" s="14">
        <v>0</v>
      </c>
      <c r="AS5" s="10"/>
      <c r="AT5" s="20">
        <v>6.9380888290713303</v>
      </c>
      <c r="AU5" s="20">
        <v>412.4</v>
      </c>
      <c r="AV5" s="22">
        <v>943.64800000000002</v>
      </c>
      <c r="AW5" s="19">
        <v>0.43702736613652599</v>
      </c>
      <c r="AX5" s="14">
        <v>0</v>
      </c>
    </row>
    <row r="6" spans="1:50" s="11" customFormat="1" ht="21.4" customHeight="1" x14ac:dyDescent="0.2">
      <c r="A6" s="12" t="s">
        <v>319</v>
      </c>
      <c r="B6" s="12" t="s">
        <v>45</v>
      </c>
      <c r="C6" s="13">
        <v>7.77</v>
      </c>
      <c r="D6" s="10"/>
      <c r="E6" s="47">
        <f t="shared" si="0"/>
        <v>100</v>
      </c>
      <c r="F6" s="40">
        <f t="shared" si="1"/>
        <v>0</v>
      </c>
      <c r="G6" s="41">
        <v>0.87</v>
      </c>
      <c r="H6" s="14">
        <v>100</v>
      </c>
      <c r="I6" s="14">
        <v>0</v>
      </c>
      <c r="J6" s="15">
        <v>2</v>
      </c>
      <c r="K6" s="10"/>
      <c r="L6" s="14">
        <v>119163.449163449</v>
      </c>
      <c r="M6" s="14">
        <v>925900</v>
      </c>
      <c r="N6" s="16">
        <v>1056720</v>
      </c>
      <c r="O6" s="19">
        <v>0.87620183208418501</v>
      </c>
      <c r="P6" s="14">
        <v>0</v>
      </c>
      <c r="Q6" s="10"/>
      <c r="R6" s="14">
        <v>117913.746460746</v>
      </c>
      <c r="S6" s="14">
        <v>916189.81</v>
      </c>
      <c r="T6" s="16">
        <v>1554000</v>
      </c>
      <c r="U6" s="19">
        <v>0.58956873230373197</v>
      </c>
      <c r="V6" s="14">
        <v>0</v>
      </c>
      <c r="W6" s="20">
        <v>32.818532818532802</v>
      </c>
      <c r="X6" s="15">
        <v>255</v>
      </c>
      <c r="Y6" s="21">
        <v>310.8</v>
      </c>
      <c r="Z6" s="17">
        <v>0.82046332046332004</v>
      </c>
      <c r="AA6" s="18">
        <v>40</v>
      </c>
      <c r="AB6" s="10"/>
      <c r="AC6" s="20">
        <v>8.8803088803088794</v>
      </c>
      <c r="AD6" s="15">
        <v>69</v>
      </c>
      <c r="AE6" s="22">
        <v>124.32</v>
      </c>
      <c r="AF6" s="19">
        <v>0.55501930501930496</v>
      </c>
      <c r="AG6" s="14">
        <v>0</v>
      </c>
      <c r="AH6" s="20">
        <v>8.1081081081081106</v>
      </c>
      <c r="AI6" s="15">
        <v>63</v>
      </c>
      <c r="AJ6" s="22">
        <v>124.32</v>
      </c>
      <c r="AK6" s="19">
        <v>0.50675675675675702</v>
      </c>
      <c r="AL6" s="14">
        <v>0</v>
      </c>
      <c r="AM6" s="10"/>
      <c r="AN6" s="20">
        <v>29.729729729729701</v>
      </c>
      <c r="AO6" s="15">
        <v>231</v>
      </c>
      <c r="AP6" s="22">
        <v>124.32</v>
      </c>
      <c r="AQ6" s="17">
        <v>1.8581081081081099</v>
      </c>
      <c r="AR6" s="18">
        <v>60</v>
      </c>
      <c r="AS6" s="10"/>
      <c r="AT6" s="20">
        <v>3.03732303732304</v>
      </c>
      <c r="AU6" s="20">
        <v>23.6</v>
      </c>
      <c r="AV6" s="22">
        <v>124.32</v>
      </c>
      <c r="AW6" s="19">
        <v>0.18983268983269</v>
      </c>
      <c r="AX6" s="14">
        <v>0</v>
      </c>
    </row>
    <row r="7" spans="1:50" s="11" customFormat="1" ht="21.4" customHeight="1" x14ac:dyDescent="0.2">
      <c r="A7" s="12" t="s">
        <v>319</v>
      </c>
      <c r="B7" s="12" t="s">
        <v>46</v>
      </c>
      <c r="C7" s="13">
        <v>4.54</v>
      </c>
      <c r="D7" s="10"/>
      <c r="E7" s="47">
        <f t="shared" si="0"/>
        <v>0</v>
      </c>
      <c r="F7" s="40">
        <f t="shared" si="1"/>
        <v>0</v>
      </c>
      <c r="G7" s="41">
        <v>0.875</v>
      </c>
      <c r="H7" s="14">
        <v>0</v>
      </c>
      <c r="I7" s="14">
        <v>0</v>
      </c>
      <c r="J7" s="15">
        <v>0</v>
      </c>
      <c r="K7" s="10"/>
      <c r="L7" s="14">
        <v>98876.651982378899</v>
      </c>
      <c r="M7" s="14">
        <v>448900</v>
      </c>
      <c r="N7" s="16">
        <v>617440</v>
      </c>
      <c r="O7" s="19">
        <v>0.72703420575278599</v>
      </c>
      <c r="P7" s="14">
        <v>0</v>
      </c>
      <c r="Q7" s="10"/>
      <c r="R7" s="14">
        <v>26419.986784141001</v>
      </c>
      <c r="S7" s="14">
        <v>119946.74</v>
      </c>
      <c r="T7" s="16">
        <v>908000</v>
      </c>
      <c r="U7" s="19">
        <v>0.13209993392070499</v>
      </c>
      <c r="V7" s="14">
        <v>0</v>
      </c>
      <c r="W7" s="20">
        <v>26.651982378854601</v>
      </c>
      <c r="X7" s="15">
        <v>121</v>
      </c>
      <c r="Y7" s="21">
        <v>181.6</v>
      </c>
      <c r="Z7" s="19">
        <v>0.66629955947136599</v>
      </c>
      <c r="AA7" s="14">
        <v>0</v>
      </c>
      <c r="AB7" s="10"/>
      <c r="AC7" s="20">
        <v>9.0308370044052904</v>
      </c>
      <c r="AD7" s="15">
        <v>41</v>
      </c>
      <c r="AE7" s="22">
        <v>72.64</v>
      </c>
      <c r="AF7" s="19">
        <v>0.56442731277532998</v>
      </c>
      <c r="AG7" s="14">
        <v>0</v>
      </c>
      <c r="AH7" s="20">
        <v>2.6431718061674001</v>
      </c>
      <c r="AI7" s="15">
        <v>12</v>
      </c>
      <c r="AJ7" s="22">
        <v>72.64</v>
      </c>
      <c r="AK7" s="19">
        <v>0.16519823788546301</v>
      </c>
      <c r="AL7" s="14">
        <v>0</v>
      </c>
      <c r="AM7" s="10"/>
      <c r="AN7" s="20">
        <v>10.352422907489</v>
      </c>
      <c r="AO7" s="15">
        <v>47</v>
      </c>
      <c r="AP7" s="22">
        <v>72.64</v>
      </c>
      <c r="AQ7" s="19">
        <v>0.64702643171806196</v>
      </c>
      <c r="AR7" s="14">
        <v>0</v>
      </c>
      <c r="AS7" s="10"/>
      <c r="AT7" s="20">
        <v>6.8722466960352397</v>
      </c>
      <c r="AU7" s="20">
        <v>31.2</v>
      </c>
      <c r="AV7" s="22">
        <v>72.64</v>
      </c>
      <c r="AW7" s="19">
        <v>0.42951541850220298</v>
      </c>
      <c r="AX7" s="14">
        <v>0</v>
      </c>
    </row>
    <row r="8" spans="1:50" s="11" customFormat="1" ht="21.4" customHeight="1" x14ac:dyDescent="0.2">
      <c r="A8" s="12" t="s">
        <v>47</v>
      </c>
      <c r="B8" s="12" t="s">
        <v>48</v>
      </c>
      <c r="C8" s="13">
        <v>60.57</v>
      </c>
      <c r="D8" s="10"/>
      <c r="E8" s="47">
        <f t="shared" si="0"/>
        <v>220</v>
      </c>
      <c r="F8" s="40">
        <f t="shared" si="1"/>
        <v>0</v>
      </c>
      <c r="G8" s="41">
        <v>0.88235294117647056</v>
      </c>
      <c r="H8" s="14">
        <v>220</v>
      </c>
      <c r="I8" s="14">
        <v>0</v>
      </c>
      <c r="J8" s="15">
        <v>4</v>
      </c>
      <c r="K8" s="10"/>
      <c r="L8" s="14">
        <v>149877.348522371</v>
      </c>
      <c r="M8" s="14">
        <v>9078071</v>
      </c>
      <c r="N8" s="16">
        <v>8237520</v>
      </c>
      <c r="O8" s="17">
        <v>1.1020393273703699</v>
      </c>
      <c r="P8" s="18">
        <v>60</v>
      </c>
      <c r="Q8" s="10"/>
      <c r="R8" s="14">
        <v>241920.71900280699</v>
      </c>
      <c r="S8" s="14">
        <v>14653137.949999999</v>
      </c>
      <c r="T8" s="16">
        <v>12114000</v>
      </c>
      <c r="U8" s="17">
        <v>1.20960359501403</v>
      </c>
      <c r="V8" s="18">
        <v>60</v>
      </c>
      <c r="W8" s="20">
        <v>35.743767541687298</v>
      </c>
      <c r="X8" s="15">
        <v>2165</v>
      </c>
      <c r="Y8" s="21">
        <v>2422.8000000000002</v>
      </c>
      <c r="Z8" s="17">
        <v>0.89359418854218198</v>
      </c>
      <c r="AA8" s="18">
        <v>40</v>
      </c>
      <c r="AB8" s="10"/>
      <c r="AC8" s="20">
        <v>10.5993065874195</v>
      </c>
      <c r="AD8" s="15">
        <v>642</v>
      </c>
      <c r="AE8" s="22">
        <v>969.12</v>
      </c>
      <c r="AF8" s="19">
        <v>0.66245666171371997</v>
      </c>
      <c r="AG8" s="14">
        <v>0</v>
      </c>
      <c r="AH8" s="20">
        <v>6.0921248142644897</v>
      </c>
      <c r="AI8" s="15">
        <v>369</v>
      </c>
      <c r="AJ8" s="22">
        <v>969.12</v>
      </c>
      <c r="AK8" s="19">
        <v>0.38075780089153</v>
      </c>
      <c r="AL8" s="14">
        <v>0</v>
      </c>
      <c r="AM8" s="10"/>
      <c r="AN8" s="20">
        <v>12.6795443288757</v>
      </c>
      <c r="AO8" s="15">
        <v>768</v>
      </c>
      <c r="AP8" s="22">
        <v>969.12</v>
      </c>
      <c r="AQ8" s="19">
        <v>0.79247152055473002</v>
      </c>
      <c r="AR8" s="18">
        <v>60</v>
      </c>
      <c r="AS8" s="10"/>
      <c r="AT8" s="20">
        <v>8.0105662869407297</v>
      </c>
      <c r="AU8" s="20">
        <v>485.2</v>
      </c>
      <c r="AV8" s="22">
        <v>969.12</v>
      </c>
      <c r="AW8" s="19">
        <v>0.50066039293379605</v>
      </c>
      <c r="AX8" s="14">
        <v>0</v>
      </c>
    </row>
    <row r="9" spans="1:50" s="11" customFormat="1" ht="21.4" customHeight="1" x14ac:dyDescent="0.2">
      <c r="A9" s="12" t="s">
        <v>47</v>
      </c>
      <c r="B9" s="12" t="s">
        <v>64</v>
      </c>
      <c r="C9" s="13">
        <v>51.89</v>
      </c>
      <c r="D9" s="10"/>
      <c r="E9" s="47">
        <f t="shared" si="0"/>
        <v>220</v>
      </c>
      <c r="F9" s="40">
        <f t="shared" si="1"/>
        <v>0</v>
      </c>
      <c r="G9" s="41">
        <v>0.90099009900990101</v>
      </c>
      <c r="H9" s="14">
        <v>220</v>
      </c>
      <c r="I9" s="14">
        <v>0</v>
      </c>
      <c r="J9" s="15">
        <v>4</v>
      </c>
      <c r="K9" s="10"/>
      <c r="L9" s="14">
        <v>154529.672383889</v>
      </c>
      <c r="M9" s="14">
        <v>8018544.7000000002</v>
      </c>
      <c r="N9" s="16">
        <v>7057040</v>
      </c>
      <c r="O9" s="17">
        <v>1.1362475910580101</v>
      </c>
      <c r="P9" s="18">
        <v>60</v>
      </c>
      <c r="Q9" s="10"/>
      <c r="R9" s="14">
        <v>296697.42840624403</v>
      </c>
      <c r="S9" s="14">
        <v>15395629.560000001</v>
      </c>
      <c r="T9" s="16">
        <v>10378000</v>
      </c>
      <c r="U9" s="17">
        <v>1.4834871420312199</v>
      </c>
      <c r="V9" s="18">
        <v>60</v>
      </c>
      <c r="W9" s="20">
        <v>42.551551358643302</v>
      </c>
      <c r="X9" s="15">
        <v>2208</v>
      </c>
      <c r="Y9" s="21">
        <v>2075.6</v>
      </c>
      <c r="Z9" s="17">
        <v>1.06378878396608</v>
      </c>
      <c r="AA9" s="18">
        <v>40</v>
      </c>
      <c r="AB9" s="10"/>
      <c r="AC9" s="20">
        <v>9.2117941799961507</v>
      </c>
      <c r="AD9" s="15">
        <v>478</v>
      </c>
      <c r="AE9" s="22">
        <v>830.24</v>
      </c>
      <c r="AF9" s="19">
        <v>0.57573713624975897</v>
      </c>
      <c r="AG9" s="14">
        <v>0</v>
      </c>
      <c r="AH9" s="20">
        <v>6.1476199653112404</v>
      </c>
      <c r="AI9" s="15">
        <v>319</v>
      </c>
      <c r="AJ9" s="22">
        <v>830.24</v>
      </c>
      <c r="AK9" s="19">
        <v>0.38422624783195197</v>
      </c>
      <c r="AL9" s="14">
        <v>0</v>
      </c>
      <c r="AM9" s="10"/>
      <c r="AN9" s="20">
        <v>14.800539603006399</v>
      </c>
      <c r="AO9" s="15">
        <v>768</v>
      </c>
      <c r="AP9" s="22">
        <v>830.24</v>
      </c>
      <c r="AQ9" s="17">
        <v>0.92503372518789795</v>
      </c>
      <c r="AR9" s="18">
        <v>60</v>
      </c>
      <c r="AS9" s="10"/>
      <c r="AT9" s="20">
        <v>10.830603199075</v>
      </c>
      <c r="AU9" s="20">
        <v>562</v>
      </c>
      <c r="AV9" s="22">
        <v>830.24</v>
      </c>
      <c r="AW9" s="19">
        <v>0.67691269994218495</v>
      </c>
      <c r="AX9" s="14">
        <v>0</v>
      </c>
    </row>
    <row r="10" spans="1:50" s="11" customFormat="1" ht="21.4" customHeight="1" x14ac:dyDescent="0.2">
      <c r="A10" s="12" t="s">
        <v>47</v>
      </c>
      <c r="B10" s="12" t="s">
        <v>80</v>
      </c>
      <c r="C10" s="13">
        <v>63.81</v>
      </c>
      <c r="D10" s="10"/>
      <c r="E10" s="47">
        <f t="shared" si="0"/>
        <v>350</v>
      </c>
      <c r="F10" s="40">
        <f t="shared" si="1"/>
        <v>0</v>
      </c>
      <c r="G10" s="41">
        <v>0.84596577017114916</v>
      </c>
      <c r="H10" s="14">
        <v>350</v>
      </c>
      <c r="I10" s="23">
        <v>70</v>
      </c>
      <c r="J10" s="15">
        <v>5</v>
      </c>
      <c r="K10" s="10"/>
      <c r="L10" s="14">
        <v>136762.827143081</v>
      </c>
      <c r="M10" s="14">
        <v>8726836</v>
      </c>
      <c r="N10" s="16">
        <v>8678160</v>
      </c>
      <c r="O10" s="17">
        <v>1.0056090231108901</v>
      </c>
      <c r="P10" s="18">
        <v>60</v>
      </c>
      <c r="Q10" s="10"/>
      <c r="R10" s="14">
        <v>223781.11675285999</v>
      </c>
      <c r="S10" s="14">
        <v>14279473.060000001</v>
      </c>
      <c r="T10" s="16">
        <v>12762000</v>
      </c>
      <c r="U10" s="17">
        <v>1.1189055837643</v>
      </c>
      <c r="V10" s="18">
        <v>60</v>
      </c>
      <c r="W10" s="20">
        <v>40.981037454944399</v>
      </c>
      <c r="X10" s="15">
        <v>2615</v>
      </c>
      <c r="Y10" s="21">
        <v>2552.4</v>
      </c>
      <c r="Z10" s="17">
        <v>1.0245259363736099</v>
      </c>
      <c r="AA10" s="18">
        <v>40</v>
      </c>
      <c r="AB10" s="10"/>
      <c r="AC10" s="20">
        <v>13.602883560570399</v>
      </c>
      <c r="AD10" s="15">
        <v>868</v>
      </c>
      <c r="AE10" s="22">
        <v>1020.96</v>
      </c>
      <c r="AF10" s="17">
        <v>0.85018022253565295</v>
      </c>
      <c r="AG10" s="18">
        <v>60</v>
      </c>
      <c r="AH10" s="20">
        <v>7.8200908948440704</v>
      </c>
      <c r="AI10" s="15">
        <v>499</v>
      </c>
      <c r="AJ10" s="22">
        <v>1020.96</v>
      </c>
      <c r="AK10" s="19">
        <v>0.48875568092775401</v>
      </c>
      <c r="AL10" s="14">
        <v>0</v>
      </c>
      <c r="AM10" s="10"/>
      <c r="AN10" s="20">
        <v>13.367810687979899</v>
      </c>
      <c r="AO10" s="15">
        <v>853</v>
      </c>
      <c r="AP10" s="22">
        <v>1020.96</v>
      </c>
      <c r="AQ10" s="17">
        <v>0.83548816799874603</v>
      </c>
      <c r="AR10" s="18">
        <v>60</v>
      </c>
      <c r="AS10" s="10"/>
      <c r="AT10" s="20">
        <v>11.954239147469</v>
      </c>
      <c r="AU10" s="20">
        <v>762.8</v>
      </c>
      <c r="AV10" s="22">
        <v>1020.96</v>
      </c>
      <c r="AW10" s="19">
        <v>0.74713994671681505</v>
      </c>
      <c r="AX10" s="14">
        <v>0</v>
      </c>
    </row>
    <row r="11" spans="1:50" s="11" customFormat="1" ht="21.4" customHeight="1" x14ac:dyDescent="0.2">
      <c r="A11" s="12" t="s">
        <v>99</v>
      </c>
      <c r="B11" s="12" t="s">
        <v>100</v>
      </c>
      <c r="C11" s="13">
        <v>51.48</v>
      </c>
      <c r="D11" s="10"/>
      <c r="E11" s="47">
        <f t="shared" si="0"/>
        <v>160</v>
      </c>
      <c r="F11" s="40">
        <f t="shared" si="1"/>
        <v>0</v>
      </c>
      <c r="G11" s="41">
        <v>0.92953020134228193</v>
      </c>
      <c r="H11" s="14">
        <v>160</v>
      </c>
      <c r="I11" s="14">
        <v>0</v>
      </c>
      <c r="J11" s="15">
        <v>3</v>
      </c>
      <c r="K11" s="10"/>
      <c r="L11" s="14">
        <v>126034.43201243199</v>
      </c>
      <c r="M11" s="14">
        <v>6488252.5599999996</v>
      </c>
      <c r="N11" s="16">
        <v>7001280</v>
      </c>
      <c r="O11" s="19">
        <v>0.92672376479729401</v>
      </c>
      <c r="P11" s="14">
        <v>0</v>
      </c>
      <c r="Q11" s="10"/>
      <c r="R11" s="14">
        <v>230825.419386169</v>
      </c>
      <c r="S11" s="14">
        <v>11882892.59</v>
      </c>
      <c r="T11" s="16">
        <v>10296000</v>
      </c>
      <c r="U11" s="17">
        <v>1.1541270969308499</v>
      </c>
      <c r="V11" s="18">
        <v>60</v>
      </c>
      <c r="W11" s="20">
        <v>40.870240870240899</v>
      </c>
      <c r="X11" s="15">
        <v>2104</v>
      </c>
      <c r="Y11" s="21">
        <v>2059.1999999999998</v>
      </c>
      <c r="Z11" s="17">
        <v>1.02175602175602</v>
      </c>
      <c r="AA11" s="18">
        <v>40</v>
      </c>
      <c r="AB11" s="10"/>
      <c r="AC11" s="20">
        <v>11.577311577311599</v>
      </c>
      <c r="AD11" s="15">
        <v>596</v>
      </c>
      <c r="AE11" s="22">
        <v>823.68</v>
      </c>
      <c r="AF11" s="19">
        <v>0.72358197358197396</v>
      </c>
      <c r="AG11" s="14">
        <v>0</v>
      </c>
      <c r="AH11" s="20">
        <v>9.6542346542346493</v>
      </c>
      <c r="AI11" s="15">
        <v>497</v>
      </c>
      <c r="AJ11" s="22">
        <v>823.68</v>
      </c>
      <c r="AK11" s="19">
        <v>0.60338966588966603</v>
      </c>
      <c r="AL11" s="14">
        <v>0</v>
      </c>
      <c r="AM11" s="10"/>
      <c r="AN11" s="20">
        <v>12.3348873348873</v>
      </c>
      <c r="AO11" s="15">
        <v>635</v>
      </c>
      <c r="AP11" s="22">
        <v>823.68</v>
      </c>
      <c r="AQ11" s="19">
        <v>0.77093045843045804</v>
      </c>
      <c r="AR11" s="14">
        <v>0</v>
      </c>
      <c r="AS11" s="10"/>
      <c r="AT11" s="20">
        <v>16.759906759906698</v>
      </c>
      <c r="AU11" s="20">
        <v>862.79999999999905</v>
      </c>
      <c r="AV11" s="22">
        <v>823.68</v>
      </c>
      <c r="AW11" s="17">
        <v>1.04749417249417</v>
      </c>
      <c r="AX11" s="18">
        <v>60</v>
      </c>
    </row>
    <row r="12" spans="1:50" s="11" customFormat="1" ht="21.4" customHeight="1" x14ac:dyDescent="0.2">
      <c r="A12" s="12" t="s">
        <v>99</v>
      </c>
      <c r="B12" s="12" t="s">
        <v>114</v>
      </c>
      <c r="C12" s="13">
        <v>50.61</v>
      </c>
      <c r="D12" s="10"/>
      <c r="E12" s="47">
        <f t="shared" si="0"/>
        <v>60</v>
      </c>
      <c r="F12" s="40">
        <f t="shared" si="1"/>
        <v>0</v>
      </c>
      <c r="G12" s="41">
        <v>0.85245901639344257</v>
      </c>
      <c r="H12" s="14">
        <v>60</v>
      </c>
      <c r="I12" s="14">
        <v>0</v>
      </c>
      <c r="J12" s="15">
        <v>1</v>
      </c>
      <c r="K12" s="10"/>
      <c r="L12" s="14">
        <v>116166.488836198</v>
      </c>
      <c r="M12" s="14">
        <v>5879186</v>
      </c>
      <c r="N12" s="16">
        <v>6882960</v>
      </c>
      <c r="O12" s="19">
        <v>0.85416535908969404</v>
      </c>
      <c r="P12" s="14">
        <v>0</v>
      </c>
      <c r="Q12" s="10"/>
      <c r="R12" s="14">
        <v>182229.36336692399</v>
      </c>
      <c r="S12" s="14">
        <v>9222628.0800000001</v>
      </c>
      <c r="T12" s="16">
        <v>10122000</v>
      </c>
      <c r="U12" s="19">
        <v>0.91114681683461796</v>
      </c>
      <c r="V12" s="14">
        <v>0</v>
      </c>
      <c r="W12" s="20">
        <v>30.606599486267498</v>
      </c>
      <c r="X12" s="15">
        <v>1549</v>
      </c>
      <c r="Y12" s="21">
        <v>2024.4</v>
      </c>
      <c r="Z12" s="19">
        <v>0.76516498715668801</v>
      </c>
      <c r="AA12" s="14">
        <v>0</v>
      </c>
      <c r="AB12" s="10"/>
      <c r="AC12" s="20">
        <v>9.6226042284133602</v>
      </c>
      <c r="AD12" s="15">
        <v>487</v>
      </c>
      <c r="AE12" s="22">
        <v>809.76</v>
      </c>
      <c r="AF12" s="19">
        <v>0.60141276427583501</v>
      </c>
      <c r="AG12" s="14">
        <v>0</v>
      </c>
      <c r="AH12" s="20">
        <v>9.1286307053941904</v>
      </c>
      <c r="AI12" s="15">
        <v>462</v>
      </c>
      <c r="AJ12" s="22">
        <v>809.76</v>
      </c>
      <c r="AK12" s="19">
        <v>0.57053941908713701</v>
      </c>
      <c r="AL12" s="14">
        <v>0</v>
      </c>
      <c r="AM12" s="10"/>
      <c r="AN12" s="20">
        <v>9.8597115194625502</v>
      </c>
      <c r="AO12" s="15">
        <v>499</v>
      </c>
      <c r="AP12" s="22">
        <v>809.76</v>
      </c>
      <c r="AQ12" s="19">
        <v>0.61623196996641005</v>
      </c>
      <c r="AR12" s="14">
        <v>0</v>
      </c>
      <c r="AS12" s="10"/>
      <c r="AT12" s="20">
        <v>12.9460580912863</v>
      </c>
      <c r="AU12" s="20">
        <v>655.20000000000005</v>
      </c>
      <c r="AV12" s="22">
        <v>809.76</v>
      </c>
      <c r="AW12" s="17">
        <v>0.80912863070539398</v>
      </c>
      <c r="AX12" s="18">
        <v>60</v>
      </c>
    </row>
    <row r="13" spans="1:50" s="11" customFormat="1" ht="21.4" customHeight="1" x14ac:dyDescent="0.2">
      <c r="A13" s="12" t="s">
        <v>126</v>
      </c>
      <c r="B13" s="12" t="s">
        <v>127</v>
      </c>
      <c r="C13" s="13">
        <v>37</v>
      </c>
      <c r="D13" s="10"/>
      <c r="E13" s="47">
        <f t="shared" si="0"/>
        <v>350</v>
      </c>
      <c r="F13" s="40">
        <f t="shared" si="1"/>
        <v>0</v>
      </c>
      <c r="G13" s="41">
        <v>0.90946502057613166</v>
      </c>
      <c r="H13" s="14">
        <v>350</v>
      </c>
      <c r="I13" s="23">
        <v>70</v>
      </c>
      <c r="J13" s="15">
        <v>5</v>
      </c>
      <c r="K13" s="10"/>
      <c r="L13" s="14">
        <v>176430.612162162</v>
      </c>
      <c r="M13" s="14">
        <v>6527932.6500000004</v>
      </c>
      <c r="N13" s="16">
        <v>5032000</v>
      </c>
      <c r="O13" s="17">
        <v>1.2972839129570699</v>
      </c>
      <c r="P13" s="18">
        <v>60</v>
      </c>
      <c r="Q13" s="10"/>
      <c r="R13" s="14">
        <v>304037.71864864801</v>
      </c>
      <c r="S13" s="14">
        <v>11249395.59</v>
      </c>
      <c r="T13" s="16">
        <v>7400000</v>
      </c>
      <c r="U13" s="17">
        <v>1.52018859324324</v>
      </c>
      <c r="V13" s="18">
        <v>60</v>
      </c>
      <c r="W13" s="20">
        <v>43.756756756756801</v>
      </c>
      <c r="X13" s="15">
        <v>1619</v>
      </c>
      <c r="Y13" s="21">
        <v>1480</v>
      </c>
      <c r="Z13" s="17">
        <v>1.09391891891892</v>
      </c>
      <c r="AA13" s="18">
        <v>40</v>
      </c>
      <c r="AB13" s="10"/>
      <c r="AC13" s="20">
        <v>13.027027027027</v>
      </c>
      <c r="AD13" s="15">
        <v>482</v>
      </c>
      <c r="AE13" s="22">
        <v>592</v>
      </c>
      <c r="AF13" s="17">
        <v>0.81418918918918903</v>
      </c>
      <c r="AG13" s="18">
        <v>60</v>
      </c>
      <c r="AH13" s="20">
        <v>6.9729729729729701</v>
      </c>
      <c r="AI13" s="15">
        <v>258</v>
      </c>
      <c r="AJ13" s="22">
        <v>592</v>
      </c>
      <c r="AK13" s="19">
        <v>0.43581081081081102</v>
      </c>
      <c r="AL13" s="14">
        <v>0</v>
      </c>
      <c r="AM13" s="10"/>
      <c r="AN13" s="20">
        <v>13.972972972973</v>
      </c>
      <c r="AO13" s="15">
        <v>517</v>
      </c>
      <c r="AP13" s="22">
        <v>592</v>
      </c>
      <c r="AQ13" s="17">
        <v>0.87331081081081097</v>
      </c>
      <c r="AR13" s="18">
        <v>60</v>
      </c>
      <c r="AS13" s="10"/>
      <c r="AT13" s="20">
        <v>9.8702702702702698</v>
      </c>
      <c r="AU13" s="20">
        <v>365.2</v>
      </c>
      <c r="AV13" s="22">
        <v>592</v>
      </c>
      <c r="AW13" s="19">
        <v>0.61689189189189197</v>
      </c>
      <c r="AX13" s="14">
        <v>0</v>
      </c>
    </row>
    <row r="14" spans="1:50" s="11" customFormat="1" ht="21.4" customHeight="1" x14ac:dyDescent="0.2">
      <c r="A14" s="12" t="s">
        <v>126</v>
      </c>
      <c r="B14" s="12" t="s">
        <v>138</v>
      </c>
      <c r="C14" s="13">
        <v>50.89</v>
      </c>
      <c r="D14" s="10"/>
      <c r="E14" s="47">
        <f t="shared" si="0"/>
        <v>350</v>
      </c>
      <c r="F14" s="40">
        <f t="shared" si="1"/>
        <v>0</v>
      </c>
      <c r="G14" s="41">
        <v>0.84300341296928327</v>
      </c>
      <c r="H14" s="14">
        <v>350</v>
      </c>
      <c r="I14" s="23">
        <v>70</v>
      </c>
      <c r="J14" s="15">
        <v>5</v>
      </c>
      <c r="K14" s="10"/>
      <c r="L14" s="14">
        <v>131570.29101984701</v>
      </c>
      <c r="M14" s="14">
        <v>6695612.1100000003</v>
      </c>
      <c r="N14" s="16">
        <v>6921040</v>
      </c>
      <c r="O14" s="19">
        <v>0.96742861044004902</v>
      </c>
      <c r="P14" s="18">
        <v>60</v>
      </c>
      <c r="Q14" s="10"/>
      <c r="R14" s="14">
        <v>226632.33090980499</v>
      </c>
      <c r="S14" s="14">
        <v>11533319.32</v>
      </c>
      <c r="T14" s="16">
        <v>10178000</v>
      </c>
      <c r="U14" s="17">
        <v>1.13316165454903</v>
      </c>
      <c r="V14" s="18">
        <v>60</v>
      </c>
      <c r="W14" s="20">
        <v>34.250343878954602</v>
      </c>
      <c r="X14" s="15">
        <v>1743</v>
      </c>
      <c r="Y14" s="21">
        <v>2035.6</v>
      </c>
      <c r="Z14" s="17">
        <v>0.85625859697386497</v>
      </c>
      <c r="AA14" s="18">
        <v>40</v>
      </c>
      <c r="AB14" s="10"/>
      <c r="AC14" s="20">
        <v>13.480055020632699</v>
      </c>
      <c r="AD14" s="15">
        <v>686</v>
      </c>
      <c r="AE14" s="22">
        <v>814.24</v>
      </c>
      <c r="AF14" s="17">
        <v>0.84250343878954603</v>
      </c>
      <c r="AG14" s="18">
        <v>60</v>
      </c>
      <c r="AH14" s="20">
        <v>4.46060129691491</v>
      </c>
      <c r="AI14" s="15">
        <v>227</v>
      </c>
      <c r="AJ14" s="22">
        <v>814.24</v>
      </c>
      <c r="AK14" s="19">
        <v>0.27878758105718199</v>
      </c>
      <c r="AL14" s="14">
        <v>0</v>
      </c>
      <c r="AM14" s="10"/>
      <c r="AN14" s="20">
        <v>14.816270387109499</v>
      </c>
      <c r="AO14" s="15">
        <v>754</v>
      </c>
      <c r="AP14" s="22">
        <v>814.24</v>
      </c>
      <c r="AQ14" s="17">
        <v>0.92601689919434105</v>
      </c>
      <c r="AR14" s="18">
        <v>60</v>
      </c>
      <c r="AS14" s="10"/>
      <c r="AT14" s="20">
        <v>10.155236785223</v>
      </c>
      <c r="AU14" s="20">
        <v>516.79999999999995</v>
      </c>
      <c r="AV14" s="22">
        <v>814.24</v>
      </c>
      <c r="AW14" s="19">
        <v>0.63470229907644005</v>
      </c>
      <c r="AX14" s="14">
        <v>0</v>
      </c>
    </row>
    <row r="15" spans="1:50" s="11" customFormat="1" ht="21.4" customHeight="1" x14ac:dyDescent="0.2">
      <c r="A15" s="12" t="s">
        <v>126</v>
      </c>
      <c r="B15" s="12" t="s">
        <v>151</v>
      </c>
      <c r="C15" s="13">
        <v>68.08</v>
      </c>
      <c r="D15" s="10"/>
      <c r="E15" s="47">
        <f t="shared" si="0"/>
        <v>240</v>
      </c>
      <c r="F15" s="40">
        <f t="shared" si="1"/>
        <v>0</v>
      </c>
      <c r="G15" s="41">
        <v>0.8699763593380615</v>
      </c>
      <c r="H15" s="14">
        <v>240</v>
      </c>
      <c r="I15" s="14">
        <v>0</v>
      </c>
      <c r="J15" s="15">
        <v>4</v>
      </c>
      <c r="K15" s="10"/>
      <c r="L15" s="14">
        <v>152866.11471797901</v>
      </c>
      <c r="M15" s="14">
        <v>10407125.09</v>
      </c>
      <c r="N15" s="16">
        <v>9258880</v>
      </c>
      <c r="O15" s="17">
        <v>1.1240155493969</v>
      </c>
      <c r="P15" s="18">
        <v>60</v>
      </c>
      <c r="Q15" s="10"/>
      <c r="R15" s="14">
        <v>269253.04098119802</v>
      </c>
      <c r="S15" s="14">
        <v>18330747.030000001</v>
      </c>
      <c r="T15" s="16">
        <v>13616000</v>
      </c>
      <c r="U15" s="17">
        <v>1.34626520490599</v>
      </c>
      <c r="V15" s="18">
        <v>60</v>
      </c>
      <c r="W15" s="20">
        <v>30.9635722679201</v>
      </c>
      <c r="X15" s="15">
        <v>2108</v>
      </c>
      <c r="Y15" s="21">
        <v>2723.2</v>
      </c>
      <c r="Z15" s="19">
        <v>0.77408930669800202</v>
      </c>
      <c r="AA15" s="14">
        <v>0</v>
      </c>
      <c r="AB15" s="10"/>
      <c r="AC15" s="20">
        <v>14.306698002350201</v>
      </c>
      <c r="AD15" s="15">
        <v>974</v>
      </c>
      <c r="AE15" s="22">
        <v>1089.28</v>
      </c>
      <c r="AF15" s="17">
        <v>0.894168625146886</v>
      </c>
      <c r="AG15" s="18">
        <v>60</v>
      </c>
      <c r="AH15" s="20">
        <v>8.0787309048178599</v>
      </c>
      <c r="AI15" s="15">
        <v>550</v>
      </c>
      <c r="AJ15" s="22">
        <v>1089.28</v>
      </c>
      <c r="AK15" s="19">
        <v>0.50492068155111602</v>
      </c>
      <c r="AL15" s="14">
        <v>0</v>
      </c>
      <c r="AM15" s="10"/>
      <c r="AN15" s="20">
        <v>13.1756756756757</v>
      </c>
      <c r="AO15" s="15">
        <v>897</v>
      </c>
      <c r="AP15" s="22">
        <v>1089.28</v>
      </c>
      <c r="AQ15" s="17">
        <v>0.82347972972973005</v>
      </c>
      <c r="AR15" s="18">
        <v>60</v>
      </c>
      <c r="AS15" s="10"/>
      <c r="AT15" s="20">
        <v>12.479435957696801</v>
      </c>
      <c r="AU15" s="20">
        <v>849.599999999999</v>
      </c>
      <c r="AV15" s="22">
        <v>1089.28</v>
      </c>
      <c r="AW15" s="19">
        <v>0.77996474735605104</v>
      </c>
      <c r="AX15" s="14">
        <v>0</v>
      </c>
    </row>
    <row r="16" spans="1:50" s="11" customFormat="1" ht="21.4" customHeight="1" x14ac:dyDescent="0.2">
      <c r="A16" s="12" t="s">
        <v>170</v>
      </c>
      <c r="B16" s="12" t="s">
        <v>171</v>
      </c>
      <c r="C16" s="13">
        <v>57.74</v>
      </c>
      <c r="D16" s="10"/>
      <c r="E16" s="47">
        <f t="shared" si="0"/>
        <v>240</v>
      </c>
      <c r="F16" s="40">
        <f t="shared" si="1"/>
        <v>0</v>
      </c>
      <c r="G16" s="41">
        <v>0.84347826086956523</v>
      </c>
      <c r="H16" s="14">
        <v>240</v>
      </c>
      <c r="I16" s="14">
        <v>0</v>
      </c>
      <c r="J16" s="15">
        <v>4</v>
      </c>
      <c r="K16" s="10"/>
      <c r="L16" s="14">
        <v>134598.518877728</v>
      </c>
      <c r="M16" s="14">
        <v>7771718.4800000004</v>
      </c>
      <c r="N16" s="16">
        <v>7852640</v>
      </c>
      <c r="O16" s="19">
        <v>0.98969499174799802</v>
      </c>
      <c r="P16" s="18">
        <v>60</v>
      </c>
      <c r="Q16" s="10"/>
      <c r="R16" s="14">
        <v>228355.20280568101</v>
      </c>
      <c r="S16" s="14">
        <v>13185229.41</v>
      </c>
      <c r="T16" s="16">
        <v>11548000</v>
      </c>
      <c r="U16" s="17">
        <v>1.1417760140283999</v>
      </c>
      <c r="V16" s="18">
        <v>60</v>
      </c>
      <c r="W16" s="20">
        <v>25.926567370973299</v>
      </c>
      <c r="X16" s="15">
        <v>1497</v>
      </c>
      <c r="Y16" s="21">
        <v>2309.6</v>
      </c>
      <c r="Z16" s="19">
        <v>0.64816418427433298</v>
      </c>
      <c r="AA16" s="14">
        <v>0</v>
      </c>
      <c r="AB16" s="10"/>
      <c r="AC16" s="20">
        <v>14.1496363006581</v>
      </c>
      <c r="AD16" s="15">
        <v>817</v>
      </c>
      <c r="AE16" s="22">
        <v>923.84</v>
      </c>
      <c r="AF16" s="17">
        <v>0.88435226879113304</v>
      </c>
      <c r="AG16" s="18">
        <v>60</v>
      </c>
      <c r="AH16" s="20">
        <v>8.3477658468998897</v>
      </c>
      <c r="AI16" s="15">
        <v>482</v>
      </c>
      <c r="AJ16" s="22">
        <v>923.84</v>
      </c>
      <c r="AK16" s="19">
        <v>0.52173536543124299</v>
      </c>
      <c r="AL16" s="14">
        <v>0</v>
      </c>
      <c r="AM16" s="10"/>
      <c r="AN16" s="20">
        <v>16.920678905438201</v>
      </c>
      <c r="AO16" s="15">
        <v>977</v>
      </c>
      <c r="AP16" s="22">
        <v>923.84</v>
      </c>
      <c r="AQ16" s="17">
        <v>1.05754243158989</v>
      </c>
      <c r="AR16" s="18">
        <v>60</v>
      </c>
      <c r="AS16" s="10"/>
      <c r="AT16" s="20">
        <v>8.4516799445791495</v>
      </c>
      <c r="AU16" s="20">
        <v>488</v>
      </c>
      <c r="AV16" s="22">
        <v>923.84</v>
      </c>
      <c r="AW16" s="19">
        <v>0.52822999653619696</v>
      </c>
      <c r="AX16" s="14">
        <v>0</v>
      </c>
    </row>
    <row r="17" spans="1:50" s="11" customFormat="1" ht="21.4" customHeight="1" x14ac:dyDescent="0.2">
      <c r="A17" s="12" t="s">
        <v>170</v>
      </c>
      <c r="B17" s="12" t="s">
        <v>187</v>
      </c>
      <c r="C17" s="13">
        <v>67.7</v>
      </c>
      <c r="D17" s="10"/>
      <c r="E17" s="47">
        <f t="shared" si="0"/>
        <v>240</v>
      </c>
      <c r="F17" s="40">
        <f t="shared" si="1"/>
        <v>0</v>
      </c>
      <c r="G17" s="41">
        <v>0.86375321336760924</v>
      </c>
      <c r="H17" s="14">
        <v>240</v>
      </c>
      <c r="I17" s="14">
        <v>0</v>
      </c>
      <c r="J17" s="15">
        <v>4</v>
      </c>
      <c r="K17" s="10"/>
      <c r="L17" s="14">
        <v>134576.455834564</v>
      </c>
      <c r="M17" s="14">
        <v>9110826.0600000005</v>
      </c>
      <c r="N17" s="16">
        <v>9207200</v>
      </c>
      <c r="O17" s="19">
        <v>0.98953276348944297</v>
      </c>
      <c r="P17" s="18">
        <v>60</v>
      </c>
      <c r="Q17" s="10"/>
      <c r="R17" s="14">
        <v>208033.39660265899</v>
      </c>
      <c r="S17" s="14">
        <v>14083860.949999999</v>
      </c>
      <c r="T17" s="16">
        <v>13540000</v>
      </c>
      <c r="U17" s="17">
        <v>1.04016698301329</v>
      </c>
      <c r="V17" s="18">
        <v>60</v>
      </c>
      <c r="W17" s="20">
        <v>24.874446085672101</v>
      </c>
      <c r="X17" s="15">
        <v>1684</v>
      </c>
      <c r="Y17" s="21">
        <v>2708</v>
      </c>
      <c r="Z17" s="19">
        <v>0.62186115214180204</v>
      </c>
      <c r="AA17" s="14">
        <v>0</v>
      </c>
      <c r="AB17" s="10"/>
      <c r="AC17" s="20">
        <v>12.6735598227474</v>
      </c>
      <c r="AD17" s="15">
        <v>858</v>
      </c>
      <c r="AE17" s="22">
        <v>1083.2</v>
      </c>
      <c r="AF17" s="19">
        <v>0.79209748892171405</v>
      </c>
      <c r="AG17" s="18">
        <v>60</v>
      </c>
      <c r="AH17" s="20">
        <v>8.5967503692762204</v>
      </c>
      <c r="AI17" s="15">
        <v>582</v>
      </c>
      <c r="AJ17" s="22">
        <v>1083.2</v>
      </c>
      <c r="AK17" s="19">
        <v>0.537296898079764</v>
      </c>
      <c r="AL17" s="14">
        <v>0</v>
      </c>
      <c r="AM17" s="10"/>
      <c r="AN17" s="20">
        <v>15.125553914327901</v>
      </c>
      <c r="AO17" s="15">
        <v>1024</v>
      </c>
      <c r="AP17" s="22">
        <v>1083.2</v>
      </c>
      <c r="AQ17" s="17">
        <v>0.945347119645495</v>
      </c>
      <c r="AR17" s="18">
        <v>60</v>
      </c>
      <c r="AS17" s="10"/>
      <c r="AT17" s="20">
        <v>8.5199409158050301</v>
      </c>
      <c r="AU17" s="20">
        <v>576.79999999999995</v>
      </c>
      <c r="AV17" s="22">
        <v>1083.2</v>
      </c>
      <c r="AW17" s="19">
        <v>0.53249630723781405</v>
      </c>
      <c r="AX17" s="14">
        <v>0</v>
      </c>
    </row>
    <row r="18" spans="1:50" s="11" customFormat="1" ht="21.4" customHeight="1" x14ac:dyDescent="0.2">
      <c r="A18" s="12" t="s">
        <v>170</v>
      </c>
      <c r="B18" s="12" t="s">
        <v>206</v>
      </c>
      <c r="C18" s="13">
        <v>47.9</v>
      </c>
      <c r="D18" s="10"/>
      <c r="E18" s="47">
        <f t="shared" si="0"/>
        <v>180</v>
      </c>
      <c r="F18" s="40">
        <f t="shared" si="1"/>
        <v>0</v>
      </c>
      <c r="G18" s="41">
        <v>0.8655172413793103</v>
      </c>
      <c r="H18" s="14">
        <v>180</v>
      </c>
      <c r="I18" s="14">
        <v>0</v>
      </c>
      <c r="J18" s="15">
        <v>3</v>
      </c>
      <c r="K18" s="10"/>
      <c r="L18" s="14">
        <v>144525.13465553199</v>
      </c>
      <c r="M18" s="14">
        <v>6922753.9500000002</v>
      </c>
      <c r="N18" s="16">
        <v>6514400</v>
      </c>
      <c r="O18" s="17">
        <v>1.06268481364362</v>
      </c>
      <c r="P18" s="18">
        <v>60</v>
      </c>
      <c r="Q18" s="10"/>
      <c r="R18" s="14">
        <v>220834.82233820501</v>
      </c>
      <c r="S18" s="14">
        <v>10577987.99</v>
      </c>
      <c r="T18" s="16">
        <v>9580000</v>
      </c>
      <c r="U18" s="17">
        <v>1.10417411169102</v>
      </c>
      <c r="V18" s="18">
        <v>60</v>
      </c>
      <c r="W18" s="20">
        <v>25.553235908142</v>
      </c>
      <c r="X18" s="15">
        <v>1224</v>
      </c>
      <c r="Y18" s="21">
        <v>1916</v>
      </c>
      <c r="Z18" s="19">
        <v>0.63883089770354895</v>
      </c>
      <c r="AA18" s="14">
        <v>0</v>
      </c>
      <c r="AB18" s="10"/>
      <c r="AC18" s="20">
        <v>10.187891440501</v>
      </c>
      <c r="AD18" s="15">
        <v>488</v>
      </c>
      <c r="AE18" s="22">
        <v>766.4</v>
      </c>
      <c r="AF18" s="19">
        <v>0.63674321503131504</v>
      </c>
      <c r="AG18" s="14">
        <v>0</v>
      </c>
      <c r="AH18" s="20">
        <v>8.2254697286012508</v>
      </c>
      <c r="AI18" s="15">
        <v>394</v>
      </c>
      <c r="AJ18" s="22">
        <v>766.4</v>
      </c>
      <c r="AK18" s="19">
        <v>0.51409185803757795</v>
      </c>
      <c r="AL18" s="14">
        <v>0</v>
      </c>
      <c r="AM18" s="10"/>
      <c r="AN18" s="20">
        <v>12.9227557411273</v>
      </c>
      <c r="AO18" s="15">
        <v>619</v>
      </c>
      <c r="AP18" s="22">
        <v>766.4</v>
      </c>
      <c r="AQ18" s="17">
        <v>0.80767223382045905</v>
      </c>
      <c r="AR18" s="18">
        <v>60</v>
      </c>
      <c r="AS18" s="10"/>
      <c r="AT18" s="20">
        <v>8.2672233820459304</v>
      </c>
      <c r="AU18" s="20">
        <v>396</v>
      </c>
      <c r="AV18" s="22">
        <v>766.4</v>
      </c>
      <c r="AW18" s="19">
        <v>0.51670146137786999</v>
      </c>
      <c r="AX18" s="14">
        <v>0</v>
      </c>
    </row>
    <row r="19" spans="1:50" s="11" customFormat="1" ht="21.4" customHeight="1" x14ac:dyDescent="0.2">
      <c r="A19" s="12" t="s">
        <v>221</v>
      </c>
      <c r="B19" s="12" t="s">
        <v>222</v>
      </c>
      <c r="C19" s="13">
        <v>71.98</v>
      </c>
      <c r="D19" s="10"/>
      <c r="E19" s="47">
        <f t="shared" si="0"/>
        <v>57</v>
      </c>
      <c r="F19" s="40">
        <f t="shared" si="1"/>
        <v>5.2733485193621976E-2</v>
      </c>
      <c r="G19" s="41">
        <v>0.79726651480637811</v>
      </c>
      <c r="H19" s="14">
        <v>60</v>
      </c>
      <c r="I19" s="14">
        <v>0</v>
      </c>
      <c r="J19" s="15">
        <v>1</v>
      </c>
      <c r="K19" s="10"/>
      <c r="L19" s="14">
        <v>152361.07252014399</v>
      </c>
      <c r="M19" s="14">
        <v>10966950</v>
      </c>
      <c r="N19" s="16">
        <v>9789280</v>
      </c>
      <c r="O19" s="17">
        <v>1.1203020038245901</v>
      </c>
      <c r="P19" s="18">
        <v>60</v>
      </c>
      <c r="Q19" s="10"/>
      <c r="R19" s="14">
        <v>149231.15087524301</v>
      </c>
      <c r="S19" s="14">
        <v>10741658.24</v>
      </c>
      <c r="T19" s="16">
        <v>14396000</v>
      </c>
      <c r="U19" s="19">
        <v>0.74615575437621595</v>
      </c>
      <c r="V19" s="14">
        <v>0</v>
      </c>
      <c r="W19" s="20">
        <v>24.784662406224001</v>
      </c>
      <c r="X19" s="15">
        <v>1784</v>
      </c>
      <c r="Y19" s="21">
        <v>2879.2</v>
      </c>
      <c r="Z19" s="19">
        <v>0.61961656015559896</v>
      </c>
      <c r="AA19" s="14">
        <v>0</v>
      </c>
      <c r="AB19" s="10"/>
      <c r="AC19" s="20">
        <v>9.8777438177271506</v>
      </c>
      <c r="AD19" s="15">
        <v>711</v>
      </c>
      <c r="AE19" s="22">
        <v>1151.68</v>
      </c>
      <c r="AF19" s="19">
        <v>0.61735898860794702</v>
      </c>
      <c r="AG19" s="14">
        <v>0</v>
      </c>
      <c r="AH19" s="20">
        <v>4.0566824117810496</v>
      </c>
      <c r="AI19" s="15">
        <v>292</v>
      </c>
      <c r="AJ19" s="22">
        <v>1151.68</v>
      </c>
      <c r="AK19" s="19">
        <v>0.25354265073631599</v>
      </c>
      <c r="AL19" s="14">
        <v>0</v>
      </c>
      <c r="AM19" s="10"/>
      <c r="AN19" s="20">
        <v>10.8919144206724</v>
      </c>
      <c r="AO19" s="15">
        <v>784</v>
      </c>
      <c r="AP19" s="22">
        <v>1151.68</v>
      </c>
      <c r="AQ19" s="19">
        <v>0.68074465129202599</v>
      </c>
      <c r="AR19" s="14">
        <v>0</v>
      </c>
      <c r="AS19" s="10"/>
      <c r="AT19" s="20">
        <v>9.2025562656293403</v>
      </c>
      <c r="AU19" s="20">
        <v>662.4</v>
      </c>
      <c r="AV19" s="22">
        <v>1151.68</v>
      </c>
      <c r="AW19" s="19">
        <v>0.57515976660183399</v>
      </c>
      <c r="AX19" s="14">
        <v>0</v>
      </c>
    </row>
    <row r="20" spans="1:50" s="11" customFormat="1" ht="21.4" customHeight="1" x14ac:dyDescent="0.2">
      <c r="A20" s="12" t="s">
        <v>221</v>
      </c>
      <c r="B20" s="12" t="s">
        <v>245</v>
      </c>
      <c r="C20" s="13">
        <v>59.6</v>
      </c>
      <c r="D20" s="10"/>
      <c r="E20" s="47">
        <f t="shared" si="0"/>
        <v>240</v>
      </c>
      <c r="F20" s="40">
        <f t="shared" si="1"/>
        <v>0</v>
      </c>
      <c r="G20" s="41">
        <v>0.8849315068493151</v>
      </c>
      <c r="H20" s="14">
        <v>240</v>
      </c>
      <c r="I20" s="14">
        <v>0</v>
      </c>
      <c r="J20" s="15">
        <v>4</v>
      </c>
      <c r="K20" s="10"/>
      <c r="L20" s="14">
        <v>172531.47147650999</v>
      </c>
      <c r="M20" s="14">
        <v>10282875.699999999</v>
      </c>
      <c r="N20" s="16">
        <v>8105600</v>
      </c>
      <c r="O20" s="17">
        <v>1.2686137608566901</v>
      </c>
      <c r="P20" s="18">
        <v>60</v>
      </c>
      <c r="Q20" s="10"/>
      <c r="R20" s="14">
        <v>205682.352181208</v>
      </c>
      <c r="S20" s="14">
        <v>12258668.189999999</v>
      </c>
      <c r="T20" s="16">
        <v>11920000</v>
      </c>
      <c r="U20" s="17">
        <v>1.0284117609060399</v>
      </c>
      <c r="V20" s="18">
        <v>60</v>
      </c>
      <c r="W20" s="20">
        <v>30.268456375838898</v>
      </c>
      <c r="X20" s="15">
        <v>1804</v>
      </c>
      <c r="Y20" s="21">
        <v>2384</v>
      </c>
      <c r="Z20" s="19">
        <v>0.75671140939597303</v>
      </c>
      <c r="AA20" s="14">
        <v>0</v>
      </c>
      <c r="AB20" s="10"/>
      <c r="AC20" s="20">
        <v>11.828859060402699</v>
      </c>
      <c r="AD20" s="15">
        <v>705</v>
      </c>
      <c r="AE20" s="22">
        <v>953.6</v>
      </c>
      <c r="AF20" s="19">
        <v>0.73930369127516804</v>
      </c>
      <c r="AG20" s="14">
        <v>0</v>
      </c>
      <c r="AH20" s="20">
        <v>7.09731543624161</v>
      </c>
      <c r="AI20" s="15">
        <v>423</v>
      </c>
      <c r="AJ20" s="22">
        <v>953.6</v>
      </c>
      <c r="AK20" s="19">
        <v>0.44358221476510101</v>
      </c>
      <c r="AL20" s="14">
        <v>0</v>
      </c>
      <c r="AM20" s="10"/>
      <c r="AN20" s="20">
        <v>16.9630872483221</v>
      </c>
      <c r="AO20" s="15">
        <v>1011</v>
      </c>
      <c r="AP20" s="22">
        <v>953.6</v>
      </c>
      <c r="AQ20" s="17">
        <v>1.0601929530201299</v>
      </c>
      <c r="AR20" s="18">
        <v>60</v>
      </c>
      <c r="AS20" s="10"/>
      <c r="AT20" s="20">
        <v>15.3087248322148</v>
      </c>
      <c r="AU20" s="20">
        <v>912.39999999999895</v>
      </c>
      <c r="AV20" s="22">
        <v>953.6</v>
      </c>
      <c r="AW20" s="17">
        <v>0.956795302013422</v>
      </c>
      <c r="AX20" s="18">
        <v>60</v>
      </c>
    </row>
    <row r="21" spans="1:50" s="11" customFormat="1" ht="21.4" customHeight="1" x14ac:dyDescent="0.2">
      <c r="A21" s="12" t="s">
        <v>221</v>
      </c>
      <c r="B21" s="12" t="s">
        <v>262</v>
      </c>
      <c r="C21" s="13">
        <v>56.12</v>
      </c>
      <c r="D21" s="10"/>
      <c r="E21" s="47">
        <f t="shared" si="0"/>
        <v>350</v>
      </c>
      <c r="F21" s="40">
        <f t="shared" si="1"/>
        <v>0</v>
      </c>
      <c r="G21" s="41">
        <v>0.82674772036474165</v>
      </c>
      <c r="H21" s="14">
        <v>350</v>
      </c>
      <c r="I21" s="23">
        <v>70</v>
      </c>
      <c r="J21" s="15">
        <v>5</v>
      </c>
      <c r="K21" s="10"/>
      <c r="L21" s="14">
        <v>161650.71275837501</v>
      </c>
      <c r="M21" s="14">
        <v>9071838</v>
      </c>
      <c r="N21" s="16">
        <v>7632320</v>
      </c>
      <c r="O21" s="17">
        <v>1.1886081820468699</v>
      </c>
      <c r="P21" s="18">
        <v>60</v>
      </c>
      <c r="Q21" s="10"/>
      <c r="R21" s="14">
        <v>243444.37829650799</v>
      </c>
      <c r="S21" s="14">
        <v>13662098.51</v>
      </c>
      <c r="T21" s="16">
        <v>11224000</v>
      </c>
      <c r="U21" s="17">
        <v>1.2172218914825399</v>
      </c>
      <c r="V21" s="18">
        <v>60</v>
      </c>
      <c r="W21" s="20">
        <v>37.794012829650796</v>
      </c>
      <c r="X21" s="15">
        <v>2121</v>
      </c>
      <c r="Y21" s="21">
        <v>2244.8000000000002</v>
      </c>
      <c r="Z21" s="17">
        <v>0.94485032074126896</v>
      </c>
      <c r="AA21" s="18">
        <v>40</v>
      </c>
      <c r="AB21" s="10"/>
      <c r="AC21" s="20">
        <v>12.651461154668601</v>
      </c>
      <c r="AD21" s="15">
        <v>710</v>
      </c>
      <c r="AE21" s="22">
        <v>897.92</v>
      </c>
      <c r="AF21" s="19">
        <v>0.790716322166786</v>
      </c>
      <c r="AG21" s="18">
        <v>60</v>
      </c>
      <c r="AH21" s="20">
        <v>7.4483250178189602</v>
      </c>
      <c r="AI21" s="15">
        <v>418</v>
      </c>
      <c r="AJ21" s="22">
        <v>897.92</v>
      </c>
      <c r="AK21" s="19">
        <v>0.46552031361368501</v>
      </c>
      <c r="AL21" s="14">
        <v>0</v>
      </c>
      <c r="AM21" s="10"/>
      <c r="AN21" s="20">
        <v>15.5737704918033</v>
      </c>
      <c r="AO21" s="15">
        <v>874</v>
      </c>
      <c r="AP21" s="22">
        <v>897.92</v>
      </c>
      <c r="AQ21" s="17">
        <v>0.97336065573770503</v>
      </c>
      <c r="AR21" s="18">
        <v>60</v>
      </c>
      <c r="AS21" s="10"/>
      <c r="AT21" s="20">
        <v>11.753385602280799</v>
      </c>
      <c r="AU21" s="20">
        <v>659.599999999999</v>
      </c>
      <c r="AV21" s="22">
        <v>897.92</v>
      </c>
      <c r="AW21" s="19">
        <v>0.73458660014255095</v>
      </c>
      <c r="AX21" s="14">
        <v>0</v>
      </c>
    </row>
    <row r="22" spans="1:50" s="11" customFormat="1" ht="21.4" customHeight="1" x14ac:dyDescent="0.2">
      <c r="A22" s="12" t="s">
        <v>279</v>
      </c>
      <c r="B22" s="12" t="s">
        <v>280</v>
      </c>
      <c r="C22" s="13">
        <v>53.05</v>
      </c>
      <c r="D22" s="10"/>
      <c r="E22" s="47">
        <f t="shared" si="0"/>
        <v>220</v>
      </c>
      <c r="F22" s="40">
        <f t="shared" si="1"/>
        <v>0</v>
      </c>
      <c r="G22" s="41">
        <v>0.84177215189873422</v>
      </c>
      <c r="H22" s="14">
        <v>220</v>
      </c>
      <c r="I22" s="14">
        <v>0</v>
      </c>
      <c r="J22" s="15">
        <v>4</v>
      </c>
      <c r="K22" s="10"/>
      <c r="L22" s="14">
        <v>138887.58397738001</v>
      </c>
      <c r="M22" s="14">
        <v>7367986.3300000001</v>
      </c>
      <c r="N22" s="16">
        <v>7214800</v>
      </c>
      <c r="O22" s="17">
        <v>1.02123223512779</v>
      </c>
      <c r="P22" s="18">
        <v>60</v>
      </c>
      <c r="Q22" s="10"/>
      <c r="R22" s="14">
        <v>277307.09764373198</v>
      </c>
      <c r="S22" s="14">
        <v>14711141.529999999</v>
      </c>
      <c r="T22" s="16">
        <v>10610000</v>
      </c>
      <c r="U22" s="17">
        <v>1.38653548821866</v>
      </c>
      <c r="V22" s="18">
        <v>60</v>
      </c>
      <c r="W22" s="20">
        <v>34.514608859566501</v>
      </c>
      <c r="X22" s="15">
        <v>1831</v>
      </c>
      <c r="Y22" s="21">
        <v>2122</v>
      </c>
      <c r="Z22" s="17">
        <v>0.86286522148916101</v>
      </c>
      <c r="AA22" s="18">
        <v>40</v>
      </c>
      <c r="AB22" s="10"/>
      <c r="AC22" s="20">
        <v>12.422243166823799</v>
      </c>
      <c r="AD22" s="15">
        <v>659</v>
      </c>
      <c r="AE22" s="22">
        <v>848.8</v>
      </c>
      <c r="AF22" s="19">
        <v>0.776390197926484</v>
      </c>
      <c r="AG22" s="14">
        <v>0</v>
      </c>
      <c r="AH22" s="20">
        <v>8.9161168708765306</v>
      </c>
      <c r="AI22" s="15">
        <v>473</v>
      </c>
      <c r="AJ22" s="22">
        <v>848.8</v>
      </c>
      <c r="AK22" s="19">
        <v>0.55725730442978305</v>
      </c>
      <c r="AL22" s="14">
        <v>0</v>
      </c>
      <c r="AM22" s="10"/>
      <c r="AN22" s="20">
        <v>14.194156456173401</v>
      </c>
      <c r="AO22" s="15">
        <v>753</v>
      </c>
      <c r="AP22" s="22">
        <v>848.8</v>
      </c>
      <c r="AQ22" s="17">
        <v>0.88713477851083899</v>
      </c>
      <c r="AR22" s="18">
        <v>60</v>
      </c>
      <c r="AS22" s="10"/>
      <c r="AT22" s="20">
        <v>8.9575871819038699</v>
      </c>
      <c r="AU22" s="20">
        <v>475.2</v>
      </c>
      <c r="AV22" s="22">
        <v>848.8</v>
      </c>
      <c r="AW22" s="19">
        <v>0.55984919886899198</v>
      </c>
      <c r="AX22" s="14">
        <v>0</v>
      </c>
    </row>
    <row r="23" spans="1:50" s="11" customFormat="1" ht="21.4" customHeight="1" x14ac:dyDescent="0.2">
      <c r="A23" s="12" t="s">
        <v>279</v>
      </c>
      <c r="B23" s="12" t="s">
        <v>296</v>
      </c>
      <c r="C23" s="13">
        <v>41.4</v>
      </c>
      <c r="D23" s="10"/>
      <c r="E23" s="47">
        <f t="shared" si="0"/>
        <v>160</v>
      </c>
      <c r="F23" s="40">
        <f t="shared" si="1"/>
        <v>0</v>
      </c>
      <c r="G23" s="41">
        <v>0.86090225563909772</v>
      </c>
      <c r="H23" s="14">
        <v>160</v>
      </c>
      <c r="I23" s="14">
        <v>0</v>
      </c>
      <c r="J23" s="15">
        <v>3</v>
      </c>
      <c r="K23" s="10"/>
      <c r="L23" s="14">
        <v>168681.835507246</v>
      </c>
      <c r="M23" s="14">
        <v>6983427.9900000002</v>
      </c>
      <c r="N23" s="16">
        <v>5630400</v>
      </c>
      <c r="O23" s="17">
        <v>1.24030761402387</v>
      </c>
      <c r="P23" s="18">
        <v>60</v>
      </c>
      <c r="Q23" s="10"/>
      <c r="R23" s="14">
        <v>231926.56111111099</v>
      </c>
      <c r="S23" s="14">
        <v>9601759.6300000008</v>
      </c>
      <c r="T23" s="16">
        <v>8280000</v>
      </c>
      <c r="U23" s="17">
        <v>1.15963280555556</v>
      </c>
      <c r="V23" s="18">
        <v>60</v>
      </c>
      <c r="W23" s="20">
        <v>33.478260869565197</v>
      </c>
      <c r="X23" s="15">
        <v>1386</v>
      </c>
      <c r="Y23" s="21">
        <v>1656</v>
      </c>
      <c r="Z23" s="17">
        <v>0.83695652173913004</v>
      </c>
      <c r="AA23" s="18">
        <v>40</v>
      </c>
      <c r="AB23" s="10"/>
      <c r="AC23" s="20">
        <v>9.27536231884058</v>
      </c>
      <c r="AD23" s="15">
        <v>384</v>
      </c>
      <c r="AE23" s="22">
        <v>662.4</v>
      </c>
      <c r="AF23" s="19">
        <v>0.57971014492753603</v>
      </c>
      <c r="AG23" s="14">
        <v>0</v>
      </c>
      <c r="AH23" s="20">
        <v>7.5845410628019296</v>
      </c>
      <c r="AI23" s="15">
        <v>314</v>
      </c>
      <c r="AJ23" s="22">
        <v>662.4</v>
      </c>
      <c r="AK23" s="19">
        <v>0.47403381642512099</v>
      </c>
      <c r="AL23" s="14">
        <v>0</v>
      </c>
      <c r="AM23" s="10"/>
      <c r="AN23" s="20">
        <v>12.536231884057999</v>
      </c>
      <c r="AO23" s="15">
        <v>519</v>
      </c>
      <c r="AP23" s="22">
        <v>662.4</v>
      </c>
      <c r="AQ23" s="19">
        <v>0.78351449275362295</v>
      </c>
      <c r="AR23" s="14">
        <v>0</v>
      </c>
      <c r="AS23" s="10"/>
      <c r="AT23" s="20">
        <v>8.42512077294686</v>
      </c>
      <c r="AU23" s="20">
        <v>348.8</v>
      </c>
      <c r="AV23" s="22">
        <v>662.4</v>
      </c>
      <c r="AW23" s="19">
        <v>0.52657004830917897</v>
      </c>
      <c r="AX23" s="14">
        <v>0</v>
      </c>
    </row>
    <row r="24" spans="1:50" s="11" customFormat="1" ht="21.4" customHeight="1" x14ac:dyDescent="0.2">
      <c r="A24" s="26" t="s">
        <v>308</v>
      </c>
      <c r="B24" s="26"/>
      <c r="C24" s="28">
        <v>991.8</v>
      </c>
      <c r="D24" s="29"/>
      <c r="E24" s="30"/>
      <c r="F24" s="30"/>
      <c r="G24" s="30"/>
      <c r="H24" s="30"/>
      <c r="I24" s="30"/>
      <c r="J24" s="30"/>
      <c r="K24" s="29"/>
      <c r="L24" s="31">
        <v>2871880.1269244999</v>
      </c>
      <c r="M24" s="31">
        <v>144516679.49000001</v>
      </c>
      <c r="N24" s="31">
        <v>134821968</v>
      </c>
      <c r="O24" s="32">
        <v>1.07140819047068</v>
      </c>
      <c r="P24" s="30"/>
      <c r="Q24" s="29"/>
      <c r="R24" s="31">
        <v>4352972.1344735296</v>
      </c>
      <c r="S24" s="31">
        <v>226258298.97999999</v>
      </c>
      <c r="T24" s="29"/>
      <c r="U24" s="32">
        <v>1.1406447821133301</v>
      </c>
      <c r="V24" s="30"/>
      <c r="W24" s="28">
        <v>664.48304874070698</v>
      </c>
      <c r="X24" s="29">
        <v>32678</v>
      </c>
      <c r="Y24" s="29"/>
      <c r="Z24" s="32">
        <v>0.823704375882234</v>
      </c>
      <c r="AA24" s="30"/>
      <c r="AB24" s="29"/>
      <c r="AC24" s="28">
        <v>233.06633657597999</v>
      </c>
      <c r="AD24" s="33">
        <v>11802</v>
      </c>
      <c r="AE24" s="29"/>
      <c r="AF24" s="32">
        <v>0.74372353297035698</v>
      </c>
      <c r="AG24" s="30"/>
      <c r="AH24" s="28">
        <v>145.80222185920601</v>
      </c>
      <c r="AI24" s="33">
        <v>7329</v>
      </c>
      <c r="AJ24" s="29"/>
      <c r="AK24" s="32">
        <v>0.46184966727162702</v>
      </c>
      <c r="AL24" s="30"/>
      <c r="AM24" s="29"/>
      <c r="AN24" s="28">
        <v>286.52233192461603</v>
      </c>
      <c r="AO24" s="33">
        <v>13651</v>
      </c>
      <c r="AP24" s="29"/>
      <c r="AQ24" s="32">
        <v>0.86024148013712398</v>
      </c>
      <c r="AR24" s="30"/>
      <c r="AS24" s="29"/>
      <c r="AT24" s="28">
        <v>199.11399481777599</v>
      </c>
      <c r="AU24" s="28">
        <v>10359.6</v>
      </c>
      <c r="AV24" s="29"/>
      <c r="AW24" s="32">
        <v>0.65282819116757396</v>
      </c>
      <c r="AX24" s="30"/>
    </row>
  </sheetData>
  <autoFilter ref="A3:AX24"/>
  <mergeCells count="22">
    <mergeCell ref="AS1:AS3"/>
    <mergeCell ref="AT1:AX1"/>
    <mergeCell ref="AT2:AX2"/>
    <mergeCell ref="B1:B3"/>
    <mergeCell ref="C1:C3"/>
    <mergeCell ref="D1:D3"/>
    <mergeCell ref="K1:K3"/>
    <mergeCell ref="L1:P1"/>
    <mergeCell ref="L2:P2"/>
    <mergeCell ref="Q1:Q3"/>
    <mergeCell ref="R1:AA1"/>
    <mergeCell ref="R2:V2"/>
    <mergeCell ref="W2:AA2"/>
    <mergeCell ref="AC1:AL1"/>
    <mergeCell ref="A1:A3"/>
    <mergeCell ref="AH2:AL2"/>
    <mergeCell ref="AN1:AR1"/>
    <mergeCell ref="AN2:AR2"/>
    <mergeCell ref="AC2:AG2"/>
    <mergeCell ref="E1:J1"/>
    <mergeCell ref="H2:J2"/>
    <mergeCell ref="E2:G2"/>
  </mergeCells>
  <conditionalFormatting sqref="G6">
    <cfRule type="cellIs" dxfId="2" priority="2" operator="lessThan">
      <formula>0.8</formula>
    </cfRule>
  </conditionalFormatting>
  <conditionalFormatting sqref="G4:G23">
    <cfRule type="cellIs" dxfId="1" priority="1" operator="lessThan">
      <formula>0.8</formula>
    </cfRule>
  </conditionalFormatting>
  <pageMargins left="0.7" right="0.7" top="0.75" bottom="0.75" header="0.3" footer="0.3"/>
  <pageSetup paperSize="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6" sqref="H6"/>
    </sheetView>
  </sheetViews>
  <sheetFormatPr baseColWidth="10" defaultRowHeight="12.75" x14ac:dyDescent="0.2"/>
  <cols>
    <col min="1" max="1" width="30.5703125" style="34" customWidth="1"/>
    <col min="2" max="2" width="12" style="34" customWidth="1"/>
    <col min="3" max="3" width="0.28515625" style="34" customWidth="1"/>
    <col min="4" max="7" width="10.85546875" style="34" customWidth="1"/>
    <col min="8" max="8" width="9.7109375" style="34" customWidth="1"/>
    <col min="9" max="9" width="11" style="34" customWidth="1"/>
    <col min="10" max="10" width="12.28515625" style="34" customWidth="1"/>
    <col min="11" max="12" width="13.85546875" style="34" customWidth="1"/>
    <col min="13" max="13" width="7.140625" style="34" customWidth="1"/>
    <col min="14" max="14" width="11.140625" style="34" customWidth="1"/>
    <col min="15" max="15" width="0.28515625" style="34" customWidth="1"/>
    <col min="16" max="16" width="12" style="34" customWidth="1"/>
    <col min="17" max="17" width="13.85546875" style="34" customWidth="1"/>
    <col min="18" max="18" width="12.85546875" style="34" customWidth="1"/>
    <col min="19" max="19" width="7.140625" style="34" customWidth="1"/>
    <col min="20" max="20" width="11.140625" style="34" customWidth="1"/>
    <col min="21" max="22" width="12" style="34" customWidth="1"/>
    <col min="23" max="23" width="9.42578125" style="36" customWidth="1"/>
    <col min="24" max="24" width="6.7109375" style="34" customWidth="1"/>
    <col min="25" max="25" width="11.140625" style="34" customWidth="1"/>
    <col min="26" max="26" width="0.28515625" style="34" customWidth="1"/>
    <col min="27" max="28" width="12" style="34" customWidth="1"/>
    <col min="29" max="29" width="9.140625" style="34" customWidth="1"/>
    <col min="30" max="30" width="6.7109375" style="34" customWidth="1"/>
    <col min="31" max="31" width="11.140625" style="34" customWidth="1"/>
    <col min="32" max="33" width="12" style="34" customWidth="1"/>
    <col min="34" max="34" width="9.140625" style="34" customWidth="1"/>
    <col min="35" max="35" width="6.28515625" style="34" customWidth="1"/>
    <col min="36" max="36" width="9.5703125" style="34" customWidth="1"/>
    <col min="37" max="37" width="0.28515625" style="34" customWidth="1"/>
    <col min="38" max="39" width="12" style="34" customWidth="1"/>
    <col min="40" max="40" width="9.140625" style="34" customWidth="1"/>
    <col min="41" max="41" width="7.140625" style="34" customWidth="1"/>
    <col min="42" max="42" width="11.140625" style="34" customWidth="1"/>
    <col min="43" max="43" width="0.28515625" style="34" customWidth="1"/>
    <col min="44" max="45" width="12" style="34" customWidth="1"/>
    <col min="46" max="46" width="9.140625" style="34" customWidth="1"/>
    <col min="47" max="47" width="6.7109375" style="34" customWidth="1"/>
    <col min="48" max="48" width="11.140625" style="34" customWidth="1"/>
    <col min="49" max="49" width="4.7109375" style="34" customWidth="1"/>
    <col min="50" max="16384" width="11.42578125" style="34"/>
  </cols>
  <sheetData>
    <row r="1" spans="1:48" s="11" customFormat="1" ht="24" customHeight="1" x14ac:dyDescent="0.2">
      <c r="A1" s="51" t="s">
        <v>0</v>
      </c>
      <c r="B1" s="53" t="s">
        <v>309</v>
      </c>
      <c r="C1" s="54"/>
      <c r="D1" s="48" t="s">
        <v>313</v>
      </c>
      <c r="E1" s="49"/>
      <c r="F1" s="49"/>
      <c r="G1" s="49"/>
      <c r="H1" s="49"/>
      <c r="I1" s="50"/>
      <c r="J1" s="55" t="s">
        <v>3</v>
      </c>
      <c r="K1" s="55"/>
      <c r="L1" s="55"/>
      <c r="M1" s="55"/>
      <c r="N1" s="55"/>
      <c r="O1" s="54"/>
      <c r="P1" s="56" t="s">
        <v>4</v>
      </c>
      <c r="Q1" s="56"/>
      <c r="R1" s="56"/>
      <c r="S1" s="56"/>
      <c r="T1" s="56"/>
      <c r="U1" s="56"/>
      <c r="V1" s="56"/>
      <c r="W1" s="56"/>
      <c r="X1" s="56"/>
      <c r="Y1" s="56"/>
      <c r="Z1" s="10"/>
      <c r="AA1" s="52" t="s">
        <v>5</v>
      </c>
      <c r="AB1" s="52"/>
      <c r="AC1" s="52"/>
      <c r="AD1" s="52"/>
      <c r="AE1" s="52"/>
      <c r="AF1" s="52"/>
      <c r="AG1" s="52"/>
      <c r="AH1" s="52"/>
      <c r="AI1" s="52"/>
      <c r="AJ1" s="52"/>
      <c r="AK1" s="10"/>
      <c r="AL1" s="57" t="s">
        <v>6</v>
      </c>
      <c r="AM1" s="57"/>
      <c r="AN1" s="57"/>
      <c r="AO1" s="57"/>
      <c r="AP1" s="57"/>
      <c r="AQ1" s="58"/>
      <c r="AR1" s="59" t="s">
        <v>7</v>
      </c>
      <c r="AS1" s="59"/>
      <c r="AT1" s="59"/>
      <c r="AU1" s="59"/>
      <c r="AV1" s="59"/>
    </row>
    <row r="2" spans="1:48" s="11" customFormat="1" ht="19.7" customHeight="1" x14ac:dyDescent="0.2">
      <c r="A2" s="51"/>
      <c r="B2" s="53"/>
      <c r="C2" s="54"/>
      <c r="D2" s="48" t="s">
        <v>317</v>
      </c>
      <c r="E2" s="49"/>
      <c r="F2" s="50"/>
      <c r="G2" s="48" t="s">
        <v>316</v>
      </c>
      <c r="H2" s="49"/>
      <c r="I2" s="50"/>
      <c r="J2" s="55" t="s">
        <v>8</v>
      </c>
      <c r="K2" s="55"/>
      <c r="L2" s="55"/>
      <c r="M2" s="55"/>
      <c r="N2" s="55"/>
      <c r="O2" s="54"/>
      <c r="P2" s="56" t="s">
        <v>9</v>
      </c>
      <c r="Q2" s="56"/>
      <c r="R2" s="56"/>
      <c r="S2" s="56"/>
      <c r="T2" s="56"/>
      <c r="U2" s="56" t="s">
        <v>10</v>
      </c>
      <c r="V2" s="56"/>
      <c r="W2" s="56"/>
      <c r="X2" s="56"/>
      <c r="Y2" s="56"/>
      <c r="Z2" s="10"/>
      <c r="AA2" s="52" t="s">
        <v>11</v>
      </c>
      <c r="AB2" s="52"/>
      <c r="AC2" s="52"/>
      <c r="AD2" s="52"/>
      <c r="AE2" s="52"/>
      <c r="AF2" s="52" t="s">
        <v>12</v>
      </c>
      <c r="AG2" s="52"/>
      <c r="AH2" s="52"/>
      <c r="AI2" s="52"/>
      <c r="AJ2" s="52"/>
      <c r="AK2" s="10"/>
      <c r="AL2" s="57" t="s">
        <v>13</v>
      </c>
      <c r="AM2" s="57"/>
      <c r="AN2" s="57"/>
      <c r="AO2" s="57"/>
      <c r="AP2" s="57"/>
      <c r="AQ2" s="58"/>
      <c r="AR2" s="59" t="s">
        <v>14</v>
      </c>
      <c r="AS2" s="59"/>
      <c r="AT2" s="59"/>
      <c r="AU2" s="59"/>
      <c r="AV2" s="59"/>
    </row>
    <row r="3" spans="1:48" s="11" customFormat="1" ht="49.15" customHeight="1" x14ac:dyDescent="0.2">
      <c r="A3" s="51"/>
      <c r="B3" s="53"/>
      <c r="C3" s="54"/>
      <c r="D3" s="46" t="s">
        <v>318</v>
      </c>
      <c r="E3" s="37" t="s">
        <v>315</v>
      </c>
      <c r="F3" s="42" t="s">
        <v>314</v>
      </c>
      <c r="G3" s="37" t="s">
        <v>318</v>
      </c>
      <c r="H3" s="37" t="s">
        <v>15</v>
      </c>
      <c r="I3" s="37" t="s">
        <v>310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311</v>
      </c>
      <c r="O3" s="54"/>
      <c r="P3" s="2" t="s">
        <v>16</v>
      </c>
      <c r="Q3" s="2" t="s">
        <v>17</v>
      </c>
      <c r="R3" s="2" t="s">
        <v>18</v>
      </c>
      <c r="S3" s="2" t="s">
        <v>19</v>
      </c>
      <c r="T3" s="2" t="s">
        <v>311</v>
      </c>
      <c r="U3" s="2" t="s">
        <v>16</v>
      </c>
      <c r="V3" s="2" t="s">
        <v>17</v>
      </c>
      <c r="W3" s="35" t="s">
        <v>18</v>
      </c>
      <c r="X3" s="2" t="s">
        <v>19</v>
      </c>
      <c r="Y3" s="2" t="s">
        <v>311</v>
      </c>
      <c r="Z3" s="8"/>
      <c r="AA3" s="3" t="s">
        <v>16</v>
      </c>
      <c r="AB3" s="3" t="s">
        <v>17</v>
      </c>
      <c r="AC3" s="3" t="s">
        <v>18</v>
      </c>
      <c r="AD3" s="3" t="s">
        <v>19</v>
      </c>
      <c r="AE3" s="3" t="s">
        <v>312</v>
      </c>
      <c r="AF3" s="3" t="s">
        <v>16</v>
      </c>
      <c r="AG3" s="3" t="s">
        <v>17</v>
      </c>
      <c r="AH3" s="3" t="s">
        <v>18</v>
      </c>
      <c r="AI3" s="4" t="s">
        <v>19</v>
      </c>
      <c r="AJ3" s="4" t="s">
        <v>20</v>
      </c>
      <c r="AK3" s="5"/>
      <c r="AL3" s="6" t="s">
        <v>16</v>
      </c>
      <c r="AM3" s="6" t="s">
        <v>17</v>
      </c>
      <c r="AN3" s="6" t="s">
        <v>18</v>
      </c>
      <c r="AO3" s="6" t="s">
        <v>19</v>
      </c>
      <c r="AP3" s="6" t="s">
        <v>311</v>
      </c>
      <c r="AQ3" s="58"/>
      <c r="AR3" s="7" t="s">
        <v>16</v>
      </c>
      <c r="AS3" s="7" t="s">
        <v>17</v>
      </c>
      <c r="AT3" s="7" t="s">
        <v>18</v>
      </c>
      <c r="AU3" s="7" t="s">
        <v>19</v>
      </c>
      <c r="AV3" s="7" t="s">
        <v>311</v>
      </c>
    </row>
    <row r="4" spans="1:48" s="11" customFormat="1" ht="21.4" customHeight="1" x14ac:dyDescent="0.2">
      <c r="A4" s="12" t="s">
        <v>21</v>
      </c>
      <c r="B4" s="13">
        <v>89.67</v>
      </c>
      <c r="C4" s="10"/>
      <c r="D4" s="47">
        <f>ROUNDUP(G4-G4*E4,0)</f>
        <v>350</v>
      </c>
      <c r="E4" s="40">
        <f>IF(F4&lt;0.8,(0.05+0.8-F4),0)</f>
        <v>0</v>
      </c>
      <c r="F4" s="41">
        <v>0.89638157894736847</v>
      </c>
      <c r="G4" s="14">
        <f>N4+T4+Y4+AE4+AP4+AJ4+AV4+H4</f>
        <v>350</v>
      </c>
      <c r="H4" s="23">
        <v>70</v>
      </c>
      <c r="I4" s="15">
        <v>5</v>
      </c>
      <c r="J4" s="14">
        <v>143213.36980037901</v>
      </c>
      <c r="K4" s="14">
        <v>12841942.869999999</v>
      </c>
      <c r="L4" s="16">
        <v>12132288</v>
      </c>
      <c r="M4" s="17">
        <v>1.05849307813992</v>
      </c>
      <c r="N4" s="18">
        <v>60</v>
      </c>
      <c r="O4" s="10"/>
      <c r="P4" s="14">
        <v>221395.503512881</v>
      </c>
      <c r="Q4" s="14">
        <v>19852534.800000001</v>
      </c>
      <c r="R4" s="16">
        <v>17841600</v>
      </c>
      <c r="S4" s="17">
        <v>1.1127104519774</v>
      </c>
      <c r="T4" s="18">
        <v>60</v>
      </c>
      <c r="U4" s="20">
        <v>31.894725103155999</v>
      </c>
      <c r="V4" s="15">
        <v>2860</v>
      </c>
      <c r="W4" s="22">
        <v>3568.32</v>
      </c>
      <c r="X4" s="17">
        <v>0.80149762353152199</v>
      </c>
      <c r="Y4" s="18">
        <v>40</v>
      </c>
      <c r="Z4" s="10"/>
      <c r="AA4" s="20">
        <v>12.7913460466154</v>
      </c>
      <c r="AB4" s="15">
        <v>1147</v>
      </c>
      <c r="AC4" s="22">
        <v>1427.328</v>
      </c>
      <c r="AD4" s="17">
        <v>0.80359945296386004</v>
      </c>
      <c r="AE4" s="18">
        <v>60</v>
      </c>
      <c r="AF4" s="20">
        <v>7.7506412401025999</v>
      </c>
      <c r="AG4" s="15">
        <v>695</v>
      </c>
      <c r="AH4" s="22">
        <v>1427.328</v>
      </c>
      <c r="AI4" s="19">
        <v>0.48692381849161498</v>
      </c>
      <c r="AJ4" s="14">
        <v>0</v>
      </c>
      <c r="AK4" s="10"/>
      <c r="AL4" s="20">
        <v>12.501394000223</v>
      </c>
      <c r="AM4" s="15">
        <v>1121</v>
      </c>
      <c r="AN4" s="22">
        <v>1427.328</v>
      </c>
      <c r="AO4" s="19">
        <v>0.78538359788359802</v>
      </c>
      <c r="AP4" s="18">
        <v>60</v>
      </c>
      <c r="AQ4" s="10"/>
      <c r="AR4" s="20">
        <v>8.0963532954165203</v>
      </c>
      <c r="AS4" s="20">
        <v>726</v>
      </c>
      <c r="AT4" s="22">
        <v>1427.328</v>
      </c>
      <c r="AU4" s="19">
        <v>0.50864272262577304</v>
      </c>
      <c r="AV4" s="14">
        <v>0</v>
      </c>
    </row>
    <row r="5" spans="1:48" s="11" customFormat="1" ht="21.4" customHeight="1" x14ac:dyDescent="0.2">
      <c r="A5" s="12" t="s">
        <v>319</v>
      </c>
      <c r="B5" s="13">
        <v>12.31</v>
      </c>
      <c r="C5" s="10"/>
      <c r="D5" s="47">
        <f t="shared" ref="D5:D11" si="0">ROUNDUP(G5-G5*E5,0)</f>
        <v>60</v>
      </c>
      <c r="E5" s="40">
        <f t="shared" ref="E5:E11" si="1">IF(F5&lt;0.8,(0.05+0.8-F5),0)</f>
        <v>0</v>
      </c>
      <c r="F5" s="41">
        <v>0.875</v>
      </c>
      <c r="G5" s="14">
        <f t="shared" ref="G5:G11" si="2">N5+T5+Y5+AE5+AP5+AJ5+AV5+H5</f>
        <v>60</v>
      </c>
      <c r="H5" s="14">
        <v>0</v>
      </c>
      <c r="I5" s="15">
        <v>1</v>
      </c>
      <c r="J5" s="14">
        <v>111681.559707555</v>
      </c>
      <c r="K5" s="14">
        <v>1374800</v>
      </c>
      <c r="L5" s="16">
        <v>1674160</v>
      </c>
      <c r="M5" s="19">
        <v>0.82118793902613796</v>
      </c>
      <c r="N5" s="14">
        <v>0</v>
      </c>
      <c r="O5" s="10"/>
      <c r="P5" s="14">
        <v>84170.3127538587</v>
      </c>
      <c r="Q5" s="14">
        <v>1036136.55</v>
      </c>
      <c r="R5" s="16">
        <v>2462000</v>
      </c>
      <c r="S5" s="19">
        <v>0.420851563769293</v>
      </c>
      <c r="T5" s="14">
        <v>0</v>
      </c>
      <c r="U5" s="20">
        <v>30.544272948822101</v>
      </c>
      <c r="V5" s="15">
        <v>376</v>
      </c>
      <c r="W5" s="22">
        <v>492.4</v>
      </c>
      <c r="X5" s="19">
        <v>0.763606823720553</v>
      </c>
      <c r="Y5" s="14">
        <v>0</v>
      </c>
      <c r="Z5" s="10"/>
      <c r="AA5" s="20">
        <v>8.9358245329000798</v>
      </c>
      <c r="AB5" s="15">
        <v>110</v>
      </c>
      <c r="AC5" s="22">
        <v>196.96</v>
      </c>
      <c r="AD5" s="19">
        <v>0.55848903330625499</v>
      </c>
      <c r="AE5" s="14">
        <v>0</v>
      </c>
      <c r="AF5" s="20">
        <v>6.09260763606824</v>
      </c>
      <c r="AG5" s="15">
        <v>75</v>
      </c>
      <c r="AH5" s="22">
        <v>196.96</v>
      </c>
      <c r="AI5" s="19">
        <v>0.380787977254265</v>
      </c>
      <c r="AJ5" s="14">
        <v>0</v>
      </c>
      <c r="AK5" s="10"/>
      <c r="AL5" s="20">
        <v>22.5832656376929</v>
      </c>
      <c r="AM5" s="15">
        <v>278</v>
      </c>
      <c r="AN5" s="22">
        <v>196.96</v>
      </c>
      <c r="AO5" s="17">
        <v>1.41145410235581</v>
      </c>
      <c r="AP5" s="18">
        <v>60</v>
      </c>
      <c r="AQ5" s="10"/>
      <c r="AR5" s="20">
        <v>4.4516653127538603</v>
      </c>
      <c r="AS5" s="20">
        <v>54.8</v>
      </c>
      <c r="AT5" s="22">
        <v>196.96</v>
      </c>
      <c r="AU5" s="19">
        <v>0.27822908204711599</v>
      </c>
      <c r="AV5" s="14">
        <v>0</v>
      </c>
    </row>
    <row r="6" spans="1:48" s="11" customFormat="1" ht="21.4" customHeight="1" x14ac:dyDescent="0.2">
      <c r="A6" s="12" t="s">
        <v>47</v>
      </c>
      <c r="B6" s="13">
        <v>176.27</v>
      </c>
      <c r="C6" s="10"/>
      <c r="D6" s="47">
        <f t="shared" si="0"/>
        <v>220</v>
      </c>
      <c r="E6" s="40">
        <f t="shared" si="1"/>
        <v>0</v>
      </c>
      <c r="F6" s="41">
        <v>0.87213114754098364</v>
      </c>
      <c r="G6" s="14">
        <f t="shared" si="2"/>
        <v>220</v>
      </c>
      <c r="H6" s="14">
        <v>0</v>
      </c>
      <c r="I6" s="15">
        <v>4</v>
      </c>
      <c r="J6" s="14">
        <v>146499.413967209</v>
      </c>
      <c r="K6" s="14">
        <v>25823451.699999999</v>
      </c>
      <c r="L6" s="16">
        <v>23972720</v>
      </c>
      <c r="M6" s="17">
        <v>1.0772015732883</v>
      </c>
      <c r="N6" s="18">
        <v>60</v>
      </c>
      <c r="O6" s="10"/>
      <c r="P6" s="14">
        <v>251479.21126680699</v>
      </c>
      <c r="Q6" s="14">
        <v>44328240.57</v>
      </c>
      <c r="R6" s="16">
        <v>35254000</v>
      </c>
      <c r="S6" s="17">
        <v>1.2573960563340301</v>
      </c>
      <c r="T6" s="18">
        <v>60</v>
      </c>
      <c r="U6" s="20">
        <v>39.643728371248599</v>
      </c>
      <c r="V6" s="15">
        <v>6988</v>
      </c>
      <c r="W6" s="22">
        <v>7050.8</v>
      </c>
      <c r="X6" s="17">
        <v>0.99109320928121603</v>
      </c>
      <c r="Y6" s="18">
        <v>40</v>
      </c>
      <c r="Z6" s="10"/>
      <c r="AA6" s="20">
        <v>11.278152833721</v>
      </c>
      <c r="AB6" s="15">
        <v>1988</v>
      </c>
      <c r="AC6" s="22">
        <v>2820.32</v>
      </c>
      <c r="AD6" s="19">
        <v>0.70488455210756196</v>
      </c>
      <c r="AE6" s="14">
        <v>0</v>
      </c>
      <c r="AF6" s="20">
        <v>6.73398763260907</v>
      </c>
      <c r="AG6" s="15">
        <v>1187</v>
      </c>
      <c r="AH6" s="22">
        <v>2820.32</v>
      </c>
      <c r="AI6" s="19">
        <v>0.42087422703806698</v>
      </c>
      <c r="AJ6" s="14">
        <v>0</v>
      </c>
      <c r="AK6" s="10"/>
      <c r="AL6" s="20">
        <v>13.5530719918307</v>
      </c>
      <c r="AM6" s="15">
        <v>2389</v>
      </c>
      <c r="AN6" s="22">
        <v>2820.32</v>
      </c>
      <c r="AO6" s="17">
        <v>0.84706699948941999</v>
      </c>
      <c r="AP6" s="18">
        <v>60</v>
      </c>
      <c r="AQ6" s="10"/>
      <c r="AR6" s="20">
        <v>10.268338344585</v>
      </c>
      <c r="AS6" s="20">
        <v>1810</v>
      </c>
      <c r="AT6" s="22">
        <v>2820.32</v>
      </c>
      <c r="AU6" s="19">
        <v>0.64177114653656198</v>
      </c>
      <c r="AV6" s="14">
        <v>0</v>
      </c>
    </row>
    <row r="7" spans="1:48" s="11" customFormat="1" ht="21.4" customHeight="1" x14ac:dyDescent="0.2">
      <c r="A7" s="12" t="s">
        <v>99</v>
      </c>
      <c r="B7" s="13">
        <v>102.09</v>
      </c>
      <c r="C7" s="10"/>
      <c r="D7" s="47">
        <f t="shared" si="0"/>
        <v>160</v>
      </c>
      <c r="E7" s="40">
        <f t="shared" si="1"/>
        <v>0</v>
      </c>
      <c r="F7" s="41">
        <v>0.90243902439024393</v>
      </c>
      <c r="G7" s="14">
        <f t="shared" si="2"/>
        <v>160</v>
      </c>
      <c r="H7" s="14">
        <v>0</v>
      </c>
      <c r="I7" s="15">
        <v>3</v>
      </c>
      <c r="J7" s="14">
        <v>121142.50719952999</v>
      </c>
      <c r="K7" s="14">
        <v>12367438.560000001</v>
      </c>
      <c r="L7" s="16">
        <v>13884240</v>
      </c>
      <c r="M7" s="19">
        <v>0.89075372940830699</v>
      </c>
      <c r="N7" s="14">
        <v>0</v>
      </c>
      <c r="O7" s="10"/>
      <c r="P7" s="14">
        <v>206734.456557939</v>
      </c>
      <c r="Q7" s="14">
        <v>21105520.670000002</v>
      </c>
      <c r="R7" s="16">
        <v>20418000</v>
      </c>
      <c r="S7" s="17">
        <v>1.0336722827897</v>
      </c>
      <c r="T7" s="18">
        <v>60</v>
      </c>
      <c r="U7" s="20">
        <v>35.782153002252898</v>
      </c>
      <c r="V7" s="15">
        <v>3653</v>
      </c>
      <c r="W7" s="22">
        <v>4083.6</v>
      </c>
      <c r="X7" s="17">
        <v>0.89455382505632297</v>
      </c>
      <c r="Y7" s="18">
        <v>40</v>
      </c>
      <c r="Z7" s="10"/>
      <c r="AA7" s="20">
        <v>10.608286805759599</v>
      </c>
      <c r="AB7" s="15">
        <v>1083</v>
      </c>
      <c r="AC7" s="22">
        <v>1633.44</v>
      </c>
      <c r="AD7" s="19">
        <v>0.66301792535997695</v>
      </c>
      <c r="AE7" s="14">
        <v>0</v>
      </c>
      <c r="AF7" s="20">
        <v>9.3936722499755092</v>
      </c>
      <c r="AG7" s="15">
        <v>959</v>
      </c>
      <c r="AH7" s="22">
        <v>1633.44</v>
      </c>
      <c r="AI7" s="19">
        <v>0.58710451562346899</v>
      </c>
      <c r="AJ7" s="14">
        <v>0</v>
      </c>
      <c r="AK7" s="10"/>
      <c r="AL7" s="20">
        <v>11.107846018219201</v>
      </c>
      <c r="AM7" s="15">
        <v>1134</v>
      </c>
      <c r="AN7" s="22">
        <v>1633.44</v>
      </c>
      <c r="AO7" s="19">
        <v>0.69424037613870104</v>
      </c>
      <c r="AP7" s="14">
        <v>0</v>
      </c>
      <c r="AQ7" s="10"/>
      <c r="AR7" s="20">
        <v>14.8692330296797</v>
      </c>
      <c r="AS7" s="20">
        <v>1518</v>
      </c>
      <c r="AT7" s="22">
        <v>1633.44</v>
      </c>
      <c r="AU7" s="17">
        <v>0.92932706435498003</v>
      </c>
      <c r="AV7" s="18">
        <v>60</v>
      </c>
    </row>
    <row r="8" spans="1:48" s="11" customFormat="1" ht="21.4" customHeight="1" x14ac:dyDescent="0.2">
      <c r="A8" s="12" t="s">
        <v>126</v>
      </c>
      <c r="B8" s="13">
        <v>155.97</v>
      </c>
      <c r="C8" s="10"/>
      <c r="D8" s="47">
        <f t="shared" si="0"/>
        <v>350</v>
      </c>
      <c r="E8" s="40">
        <f t="shared" si="1"/>
        <v>0</v>
      </c>
      <c r="F8" s="41">
        <v>0.86851520572450802</v>
      </c>
      <c r="G8" s="14">
        <f t="shared" si="2"/>
        <v>350</v>
      </c>
      <c r="H8" s="23">
        <v>70</v>
      </c>
      <c r="I8" s="15">
        <v>5</v>
      </c>
      <c r="J8" s="14">
        <v>151507.788997884</v>
      </c>
      <c r="K8" s="14">
        <v>23630669.850000001</v>
      </c>
      <c r="L8" s="16">
        <v>21211920</v>
      </c>
      <c r="M8" s="17">
        <v>1.11402786027856</v>
      </c>
      <c r="N8" s="18">
        <v>60</v>
      </c>
      <c r="O8" s="10"/>
      <c r="P8" s="14">
        <v>263598.52497275098</v>
      </c>
      <c r="Q8" s="14">
        <v>41113461.939999998</v>
      </c>
      <c r="R8" s="16">
        <v>31194000</v>
      </c>
      <c r="S8" s="17">
        <v>1.3179926248637599</v>
      </c>
      <c r="T8" s="18">
        <v>60</v>
      </c>
      <c r="U8" s="20">
        <v>35.070846957748302</v>
      </c>
      <c r="V8" s="15">
        <v>5470</v>
      </c>
      <c r="W8" s="22">
        <v>6238.8</v>
      </c>
      <c r="X8" s="17">
        <v>0.87677117394370696</v>
      </c>
      <c r="Y8" s="18">
        <v>40</v>
      </c>
      <c r="Z8" s="10"/>
      <c r="AA8" s="20">
        <v>13.733410271206001</v>
      </c>
      <c r="AB8" s="15">
        <v>2142</v>
      </c>
      <c r="AC8" s="22">
        <v>2495.52</v>
      </c>
      <c r="AD8" s="17">
        <v>0.85833814195037506</v>
      </c>
      <c r="AE8" s="18">
        <v>60</v>
      </c>
      <c r="AF8" s="20">
        <v>6.6358915175995401</v>
      </c>
      <c r="AG8" s="15">
        <v>1035</v>
      </c>
      <c r="AH8" s="22">
        <v>2495.52</v>
      </c>
      <c r="AI8" s="19">
        <v>0.41474321984997098</v>
      </c>
      <c r="AJ8" s="14">
        <v>0</v>
      </c>
      <c r="AK8" s="10"/>
      <c r="AL8" s="20">
        <v>13.9001089953196</v>
      </c>
      <c r="AM8" s="15">
        <v>2168</v>
      </c>
      <c r="AN8" s="22">
        <v>2495.52</v>
      </c>
      <c r="AO8" s="17">
        <v>0.86875681220747603</v>
      </c>
      <c r="AP8" s="18">
        <v>60</v>
      </c>
      <c r="AQ8" s="10"/>
      <c r="AR8" s="20">
        <v>11.102135025966501</v>
      </c>
      <c r="AS8" s="20">
        <v>1731.6</v>
      </c>
      <c r="AT8" s="22">
        <v>2495.52</v>
      </c>
      <c r="AU8" s="19">
        <v>0.69388343912290695</v>
      </c>
      <c r="AV8" s="14">
        <v>0</v>
      </c>
    </row>
    <row r="9" spans="1:48" s="11" customFormat="1" ht="21.4" customHeight="1" x14ac:dyDescent="0.2">
      <c r="A9" s="12" t="s">
        <v>170</v>
      </c>
      <c r="B9" s="13">
        <v>173.34</v>
      </c>
      <c r="C9" s="10"/>
      <c r="D9" s="47">
        <f t="shared" si="0"/>
        <v>180</v>
      </c>
      <c r="E9" s="40">
        <f t="shared" si="1"/>
        <v>0</v>
      </c>
      <c r="F9" s="41">
        <v>0.86130136986301364</v>
      </c>
      <c r="G9" s="14">
        <f t="shared" si="2"/>
        <v>180</v>
      </c>
      <c r="H9" s="14">
        <v>0</v>
      </c>
      <c r="I9" s="15">
        <v>3</v>
      </c>
      <c r="J9" s="14">
        <v>137332.97848159701</v>
      </c>
      <c r="K9" s="14">
        <v>23805298.489999998</v>
      </c>
      <c r="L9" s="16">
        <v>23574240</v>
      </c>
      <c r="M9" s="17">
        <v>1.0098013123646801</v>
      </c>
      <c r="N9" s="18">
        <v>60</v>
      </c>
      <c r="O9" s="10"/>
      <c r="P9" s="14">
        <v>218340.131244952</v>
      </c>
      <c r="Q9" s="14">
        <v>37847078.350000001</v>
      </c>
      <c r="R9" s="16">
        <v>34668000</v>
      </c>
      <c r="S9" s="17">
        <v>1.09170065622476</v>
      </c>
      <c r="T9" s="18">
        <v>60</v>
      </c>
      <c r="U9" s="20">
        <v>25.412484135225601</v>
      </c>
      <c r="V9" s="15">
        <v>4405</v>
      </c>
      <c r="W9" s="22">
        <v>6933.6</v>
      </c>
      <c r="X9" s="19">
        <v>0.63531210338063904</v>
      </c>
      <c r="Y9" s="14">
        <v>0</v>
      </c>
      <c r="Z9" s="10"/>
      <c r="AA9" s="20">
        <v>12.478366216684</v>
      </c>
      <c r="AB9" s="15">
        <v>2163</v>
      </c>
      <c r="AC9" s="22">
        <v>2773.44</v>
      </c>
      <c r="AD9" s="19">
        <v>0.779897888542748</v>
      </c>
      <c r="AE9" s="14">
        <v>0</v>
      </c>
      <c r="AF9" s="20">
        <v>8.4112149532710294</v>
      </c>
      <c r="AG9" s="15">
        <v>1458</v>
      </c>
      <c r="AH9" s="22">
        <v>2773.44</v>
      </c>
      <c r="AI9" s="19">
        <v>0.52570093457943901</v>
      </c>
      <c r="AJ9" s="14">
        <v>0</v>
      </c>
      <c r="AK9" s="10"/>
      <c r="AL9" s="20">
        <v>15.114803276797</v>
      </c>
      <c r="AM9" s="15">
        <v>2620</v>
      </c>
      <c r="AN9" s="22">
        <v>2773.44</v>
      </c>
      <c r="AO9" s="17">
        <v>0.94467520479981604</v>
      </c>
      <c r="AP9" s="18">
        <v>60</v>
      </c>
      <c r="AQ9" s="10"/>
      <c r="AR9" s="20">
        <v>8.4273681781470007</v>
      </c>
      <c r="AS9" s="20">
        <v>1460.8</v>
      </c>
      <c r="AT9" s="22">
        <v>2773.44</v>
      </c>
      <c r="AU9" s="19">
        <v>0.52671051113418699</v>
      </c>
      <c r="AV9" s="14">
        <v>0</v>
      </c>
    </row>
    <row r="10" spans="1:48" s="11" customFormat="1" ht="21.4" customHeight="1" x14ac:dyDescent="0.2">
      <c r="A10" s="12" t="s">
        <v>221</v>
      </c>
      <c r="B10" s="13">
        <v>187.7</v>
      </c>
      <c r="C10" s="10"/>
      <c r="D10" s="47">
        <f t="shared" si="0"/>
        <v>180</v>
      </c>
      <c r="E10" s="40">
        <f t="shared" si="1"/>
        <v>0</v>
      </c>
      <c r="F10" s="41">
        <v>0.83502736512900699</v>
      </c>
      <c r="G10" s="14">
        <f t="shared" si="2"/>
        <v>180</v>
      </c>
      <c r="H10" s="14">
        <v>0</v>
      </c>
      <c r="I10" s="15">
        <v>3</v>
      </c>
      <c r="J10" s="14">
        <v>161543.226957912</v>
      </c>
      <c r="K10" s="14">
        <v>30321663.699999999</v>
      </c>
      <c r="L10" s="16">
        <v>25527200</v>
      </c>
      <c r="M10" s="17">
        <v>1.18781784527876</v>
      </c>
      <c r="N10" s="18">
        <v>60</v>
      </c>
      <c r="O10" s="10"/>
      <c r="P10" s="14">
        <v>195324.58678742699</v>
      </c>
      <c r="Q10" s="14">
        <v>36662424.939999998</v>
      </c>
      <c r="R10" s="16">
        <v>37540000</v>
      </c>
      <c r="S10" s="19">
        <v>0.97662293393713495</v>
      </c>
      <c r="T10" s="18">
        <v>60</v>
      </c>
      <c r="U10" s="20">
        <v>30.4155567394779</v>
      </c>
      <c r="V10" s="15">
        <v>5709</v>
      </c>
      <c r="W10" s="22">
        <v>7508</v>
      </c>
      <c r="X10" s="19">
        <v>0.76038891848694701</v>
      </c>
      <c r="Y10" s="14">
        <v>0</v>
      </c>
      <c r="Z10" s="10"/>
      <c r="AA10" s="20">
        <v>11.3265849760256</v>
      </c>
      <c r="AB10" s="15">
        <v>2126</v>
      </c>
      <c r="AC10" s="22">
        <v>3003.2</v>
      </c>
      <c r="AD10" s="19">
        <v>0.70791156100159902</v>
      </c>
      <c r="AE10" s="14">
        <v>0</v>
      </c>
      <c r="AF10" s="20">
        <v>6.0362280234416597</v>
      </c>
      <c r="AG10" s="15">
        <v>1133</v>
      </c>
      <c r="AH10" s="22">
        <v>3003.2</v>
      </c>
      <c r="AI10" s="19">
        <v>0.37726425146510401</v>
      </c>
      <c r="AJ10" s="14">
        <v>0</v>
      </c>
      <c r="AK10" s="10"/>
      <c r="AL10" s="20">
        <v>14.2194992008524</v>
      </c>
      <c r="AM10" s="15">
        <v>2669</v>
      </c>
      <c r="AN10" s="22">
        <v>3003.2</v>
      </c>
      <c r="AO10" s="17">
        <v>0.88871870005327702</v>
      </c>
      <c r="AP10" s="18">
        <v>60</v>
      </c>
      <c r="AQ10" s="10"/>
      <c r="AR10" s="20">
        <v>11.9041022908897</v>
      </c>
      <c r="AS10" s="20">
        <v>2234.4</v>
      </c>
      <c r="AT10" s="22">
        <v>3003.2</v>
      </c>
      <c r="AU10" s="19">
        <v>0.74400639318060902</v>
      </c>
      <c r="AV10" s="14">
        <v>0</v>
      </c>
    </row>
    <row r="11" spans="1:48" s="11" customFormat="1" ht="21.4" customHeight="1" x14ac:dyDescent="0.2">
      <c r="A11" s="12" t="s">
        <v>279</v>
      </c>
      <c r="B11" s="13">
        <v>94.45</v>
      </c>
      <c r="C11" s="10"/>
      <c r="D11" s="47">
        <f t="shared" si="0"/>
        <v>220</v>
      </c>
      <c r="E11" s="40">
        <f t="shared" si="1"/>
        <v>0</v>
      </c>
      <c r="F11" s="41">
        <v>0.85303030303030303</v>
      </c>
      <c r="G11" s="14">
        <f t="shared" si="2"/>
        <v>220</v>
      </c>
      <c r="H11" s="14">
        <v>0</v>
      </c>
      <c r="I11" s="15">
        <v>4</v>
      </c>
      <c r="J11" s="14">
        <v>151947.21355214401</v>
      </c>
      <c r="K11" s="14">
        <v>14351414.32</v>
      </c>
      <c r="L11" s="16">
        <v>12845200</v>
      </c>
      <c r="M11" s="17">
        <v>1.1172589231775301</v>
      </c>
      <c r="N11" s="18">
        <v>60</v>
      </c>
      <c r="O11" s="10"/>
      <c r="P11" s="14">
        <v>257415.57607199601</v>
      </c>
      <c r="Q11" s="14">
        <v>24312901.16</v>
      </c>
      <c r="R11" s="16">
        <v>18890000</v>
      </c>
      <c r="S11" s="17">
        <v>1.2870778803599801</v>
      </c>
      <c r="T11" s="18">
        <v>60</v>
      </c>
      <c r="U11" s="20">
        <v>34.060349391212299</v>
      </c>
      <c r="V11" s="15">
        <v>3217</v>
      </c>
      <c r="W11" s="22">
        <v>3778</v>
      </c>
      <c r="X11" s="17">
        <v>0.85150873478030698</v>
      </c>
      <c r="Y11" s="18">
        <v>40</v>
      </c>
      <c r="Z11" s="10"/>
      <c r="AA11" s="20">
        <v>11.042879830598199</v>
      </c>
      <c r="AB11" s="15">
        <v>1043</v>
      </c>
      <c r="AC11" s="22">
        <v>1511.2</v>
      </c>
      <c r="AD11" s="19">
        <v>0.69017998941238701</v>
      </c>
      <c r="AE11" s="14">
        <v>0</v>
      </c>
      <c r="AF11" s="20">
        <v>8.3324510322922194</v>
      </c>
      <c r="AG11" s="15">
        <v>787</v>
      </c>
      <c r="AH11" s="22">
        <v>1511.2</v>
      </c>
      <c r="AI11" s="19">
        <v>0.52077818951826405</v>
      </c>
      <c r="AJ11" s="14">
        <v>0</v>
      </c>
      <c r="AK11" s="10"/>
      <c r="AL11" s="20">
        <v>13.467443091582799</v>
      </c>
      <c r="AM11" s="15">
        <v>1272</v>
      </c>
      <c r="AN11" s="22">
        <v>1511.2</v>
      </c>
      <c r="AO11" s="17">
        <v>0.84171519322392796</v>
      </c>
      <c r="AP11" s="18">
        <v>60</v>
      </c>
      <c r="AQ11" s="10"/>
      <c r="AR11" s="20">
        <v>8.7241926945473693</v>
      </c>
      <c r="AS11" s="20">
        <v>824</v>
      </c>
      <c r="AT11" s="22">
        <v>1511.2</v>
      </c>
      <c r="AU11" s="19">
        <v>0.54526204340921103</v>
      </c>
      <c r="AV11" s="14">
        <v>0</v>
      </c>
    </row>
    <row r="12" spans="1:48" s="11" customFormat="1" ht="21.4" customHeight="1" x14ac:dyDescent="0.2">
      <c r="A12" s="26" t="s">
        <v>308</v>
      </c>
      <c r="B12" s="28">
        <v>991.8</v>
      </c>
      <c r="C12" s="29"/>
      <c r="D12" s="30"/>
      <c r="E12" s="40"/>
      <c r="F12" s="30"/>
      <c r="G12" s="30"/>
      <c r="H12" s="30"/>
      <c r="I12" s="30"/>
      <c r="J12" s="31">
        <v>1124868.0586642099</v>
      </c>
      <c r="K12" s="31">
        <v>144516679.49000001</v>
      </c>
      <c r="L12" s="31">
        <v>134821968</v>
      </c>
      <c r="M12" s="32">
        <v>1.07140819047068</v>
      </c>
      <c r="N12" s="30"/>
      <c r="O12" s="29"/>
      <c r="P12" s="31">
        <v>1698458.30316861</v>
      </c>
      <c r="Q12" s="31">
        <v>226258298.97999999</v>
      </c>
      <c r="R12" s="31">
        <v>198267600</v>
      </c>
      <c r="S12" s="32">
        <v>1.1406447821133301</v>
      </c>
      <c r="T12" s="30"/>
      <c r="U12" s="28">
        <v>262.824116649144</v>
      </c>
      <c r="V12" s="29">
        <v>32678</v>
      </c>
      <c r="W12" s="28">
        <v>39653.520000000004</v>
      </c>
      <c r="X12" s="32">
        <v>0.823704375882234</v>
      </c>
      <c r="Y12" s="30"/>
      <c r="Z12" s="29"/>
      <c r="AA12" s="28">
        <v>92.194851513509803</v>
      </c>
      <c r="AB12" s="33">
        <v>11802</v>
      </c>
      <c r="AC12" s="28">
        <v>15861.408000000003</v>
      </c>
      <c r="AD12" s="32">
        <v>0.74372353297035698</v>
      </c>
      <c r="AE12" s="30"/>
      <c r="AF12" s="28">
        <v>59.386694285359901</v>
      </c>
      <c r="AG12" s="33">
        <v>7329</v>
      </c>
      <c r="AH12" s="28">
        <v>15861.408000000003</v>
      </c>
      <c r="AI12" s="32">
        <v>0.46184966727162702</v>
      </c>
      <c r="AJ12" s="30"/>
      <c r="AK12" s="29"/>
      <c r="AL12" s="28">
        <v>116.447432212518</v>
      </c>
      <c r="AM12" s="33">
        <v>13651</v>
      </c>
      <c r="AN12" s="28">
        <v>15861.408000000003</v>
      </c>
      <c r="AO12" s="32">
        <v>0.86024148013712398</v>
      </c>
      <c r="AP12" s="30"/>
      <c r="AQ12" s="29"/>
      <c r="AR12" s="28">
        <v>77.843388171985694</v>
      </c>
      <c r="AS12" s="28">
        <v>10359.6</v>
      </c>
      <c r="AT12" s="28">
        <v>15861.408000000003</v>
      </c>
      <c r="AU12" s="32">
        <v>0.65282819116757396</v>
      </c>
      <c r="AV12" s="30"/>
    </row>
  </sheetData>
  <autoFilter ref="A3:AW3"/>
  <mergeCells count="20">
    <mergeCell ref="AR1:AV1"/>
    <mergeCell ref="AR2:AV2"/>
    <mergeCell ref="B1:B3"/>
    <mergeCell ref="C1:C3"/>
    <mergeCell ref="J1:N1"/>
    <mergeCell ref="J2:N2"/>
    <mergeCell ref="O1:O3"/>
    <mergeCell ref="P1:Y1"/>
    <mergeCell ref="P2:T2"/>
    <mergeCell ref="U2:Y2"/>
    <mergeCell ref="AA1:AJ1"/>
    <mergeCell ref="AA2:AE2"/>
    <mergeCell ref="A1:A3"/>
    <mergeCell ref="AF2:AJ2"/>
    <mergeCell ref="AL1:AP1"/>
    <mergeCell ref="AL2:AP2"/>
    <mergeCell ref="AQ1:AQ3"/>
    <mergeCell ref="D1:I1"/>
    <mergeCell ref="D2:F2"/>
    <mergeCell ref="G2:I2"/>
  </mergeCells>
  <conditionalFormatting sqref="F4:F11">
    <cfRule type="cellIs" dxfId="0" priority="1" operator="lessThan">
      <formula>0.8</formula>
    </cfRule>
  </conditionalFormatting>
  <pageMargins left="0.7" right="0.7" top="0.75" bottom="0.75" header="0.3" footer="0.3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AGENCES</vt:lpstr>
      <vt:lpstr>TERRITOIRES</vt:lpstr>
      <vt:lpstr>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dcterms:created xsi:type="dcterms:W3CDTF">2021-08-25T12:37:20Z</dcterms:created>
  <dcterms:modified xsi:type="dcterms:W3CDTF">2021-09-08T16:19:50Z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abdoulkarim.moussahima@cegee.caisse-epargne.fr</vt:lpwstr>
  </property>
  <property fmtid="{D5CDD505-2E9C-101B-9397-08002B2CF9AE}" pid="5" name="MSIP_Label_48a19f0c-bea1-442e-a475-ed109d9ec508_SetDate">
    <vt:lpwstr>2021-08-25T12:39:03.6666376Z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