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a6706184\Desktop\"/>
    </mc:Choice>
  </mc:AlternateContent>
  <xr:revisionPtr revIDLastSave="0" documentId="8_{66F3639C-2CA7-4D7B-99DB-6963498C9E1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GI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7" i="1" l="1"/>
  <c r="C7" i="1" s="1"/>
  <c r="E8" i="1"/>
  <c r="C8" i="1" s="1"/>
  <c r="E9" i="1"/>
  <c r="C9" i="1" s="1"/>
  <c r="E10" i="1"/>
  <c r="C10" i="1" s="1"/>
  <c r="E11" i="1"/>
  <c r="C11" i="1" s="1"/>
  <c r="E12" i="1"/>
  <c r="C12" i="1" s="1"/>
  <c r="E13" i="1"/>
  <c r="C13" i="1" s="1"/>
</calcChain>
</file>

<file path=xl/sharedStrings.xml><?xml version="1.0" encoding="utf-8"?>
<sst xmlns="http://schemas.openxmlformats.org/spreadsheetml/2006/main" count="76" uniqueCount="39">
  <si>
    <t>REGION</t>
  </si>
  <si>
    <t>Bonus Excellence</t>
  </si>
  <si>
    <t>BANQUE AU QUOTIDIEN</t>
  </si>
  <si>
    <t xml:space="preserve">Gestion des Flux
</t>
  </si>
  <si>
    <t>Prévoyance</t>
  </si>
  <si>
    <t>Réal. cumulée</t>
  </si>
  <si>
    <t>Nb clients univers absent</t>
  </si>
  <si>
    <t>Nb clients 
"ne"</t>
  </si>
  <si>
    <t>Total 
points</t>
  </si>
  <si>
    <t>Objectif ajusté à l'ETP</t>
  </si>
  <si>
    <t>Taux d'atteinte objectif</t>
  </si>
  <si>
    <t>Gains potentiels par ETP</t>
  </si>
  <si>
    <t>Réal. cumulée sous réserve de contrôles</t>
  </si>
  <si>
    <t>Nb clients univers absent (+20 %)</t>
  </si>
  <si>
    <t>Nb clients 
"ne"
(+20%)</t>
  </si>
  <si>
    <t>AUBE HAUTE MARNE</t>
  </si>
  <si>
    <t>BAS RHIN</t>
  </si>
  <si>
    <t>HAUT RHIN</t>
  </si>
  <si>
    <t>MARNE ARDENNES</t>
  </si>
  <si>
    <t>MEURTHE ET MOSELLE MEUSE</t>
  </si>
  <si>
    <t>MOSELLE</t>
  </si>
  <si>
    <t>VOSGES</t>
  </si>
  <si>
    <t>TOTAL</t>
  </si>
  <si>
    <t>ETP</t>
  </si>
  <si>
    <t>Gains provisoires avant résultats contrôles Risques et Conformité</t>
  </si>
  <si>
    <t>Forfaits Pros avec carte (hors SCI et Auto Entrepreneur)</t>
  </si>
  <si>
    <t>TPE + Proxi /Pay Plug / Je paie en ligne / SP+ /  CE Net Remise / EDI</t>
  </si>
  <si>
    <t xml:space="preserve">BOOST FID (Fidélité ou Fidélité +) </t>
  </si>
  <si>
    <t xml:space="preserve">Prévoyance Pro / PAP / Santé Individuelle Pro / Retraite (PERI) </t>
  </si>
  <si>
    <t>MR/Auto pro /Santé collective</t>
  </si>
  <si>
    <t>Crédit Bail Mobilier HT</t>
  </si>
  <si>
    <t>Box Office / ESPL / Intéressement</t>
  </si>
  <si>
    <t>IARD</t>
  </si>
  <si>
    <t>Financement MLT</t>
  </si>
  <si>
    <t>Ingénierie Sociale</t>
  </si>
  <si>
    <t>Réal. Cumulée</t>
  </si>
  <si>
    <t>Nb de critères atteints</t>
  </si>
  <si>
    <t>Bonus Synergie</t>
  </si>
  <si>
    <t>Gains potentiels par ETP avec bonus synergie 
(avant réfactions Conformité)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</si>
</sst>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#,##0.0;\-#,##0.0"/>
    <numFmt numFmtId="165" formatCode="0&quot; €&quot;;\-0&quot; €&quot;;\ "/>
    <numFmt numFmtId="166" formatCode="#,##0%;\-#,##0%"/>
    <numFmt numFmtId="167" formatCode="#,###;\-#,###"/>
    <numFmt numFmtId="168" formatCode="#,##0\ &quot;€&quot;"/>
    <numFmt numFmtId="169" formatCode="0.0"/>
    <numFmt numFmtId="170" formatCode="#,##0.0"/>
    <numFmt numFmtId="171" formatCode="\+0%"/>
  </numFmts>
  <fonts count="18" x14ac:knownFonts="1">
    <font>
      <sz val="10"/>
      <color rgb="FF000000"/>
      <name val="Arial"/>
    </font>
    <font>
      <sz val="9"/>
      <color rgb="FF333333"/>
      <name val="Arial"/>
      <family val="2"/>
    </font>
    <font>
      <b/>
      <sz val="9"/>
      <color rgb="FFFFFFFF"/>
      <name val="Arial"/>
      <family val="2"/>
    </font>
    <font>
      <b/>
      <sz val="9"/>
      <color rgb="FF333333"/>
      <name val="Arial"/>
      <family val="2"/>
    </font>
    <font>
      <b/>
      <sz val="9"/>
      <color rgb="FFCE3100"/>
      <name val="Arial"/>
      <family val="2"/>
    </font>
    <font>
      <b/>
      <sz val="9"/>
      <color rgb="FFCEFFCE"/>
      <name val="Arial"/>
      <family val="2"/>
    </font>
    <font>
      <b/>
      <sz val="9"/>
      <color rgb="FFFFFF9C"/>
      <name val="Arial"/>
      <family val="2"/>
    </font>
    <font>
      <b/>
      <sz val="9"/>
      <color rgb="FFCEFFFF"/>
      <name val="Arial"/>
      <family val="2"/>
    </font>
    <font>
      <b/>
      <sz val="9"/>
      <color rgb="FFFFC342"/>
      <name val="Arial"/>
      <family val="2"/>
    </font>
    <font>
      <b/>
      <sz val="9"/>
      <color rgb="FFFFC794"/>
      <name val="Arial"/>
      <family val="2"/>
    </font>
    <font>
      <b/>
      <sz val="9"/>
      <color rgb="FF94C7FF"/>
      <name val="Arial"/>
      <family val="2"/>
    </font>
    <font>
      <b/>
      <sz val="9"/>
      <color rgb="FFFFB2B5"/>
      <name val="Arial"/>
      <family val="2"/>
    </font>
    <font>
      <b/>
      <i/>
      <sz val="10"/>
      <color rgb="FF808080"/>
      <name val="Arial"/>
      <family val="2"/>
    </font>
    <font>
      <b/>
      <sz val="9"/>
      <color rgb="FF333333"/>
      <name val="Arial"/>
      <family val="2"/>
    </font>
    <font>
      <b/>
      <sz val="9"/>
      <color rgb="FF94C7FF"/>
      <name val="Arial"/>
      <family val="2"/>
    </font>
    <font>
      <sz val="9"/>
      <color rgb="FF333333"/>
      <name val="Arial"/>
      <family val="2"/>
    </font>
    <font>
      <sz val="9"/>
      <color rgb="FF000000"/>
      <name val="Arial"/>
      <family val="2"/>
    </font>
    <font>
      <b/>
      <sz val="9"/>
      <color rgb="FFFFFFFF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31632"/>
        <bgColor rgb="FFFFFFFF"/>
      </patternFill>
    </fill>
    <fill>
      <patternFill patternType="solid">
        <fgColor rgb="FFC6C3C6"/>
        <bgColor rgb="FFFFFFFF"/>
      </patternFill>
    </fill>
    <fill>
      <patternFill patternType="solid">
        <fgColor rgb="FF848284"/>
        <bgColor rgb="FFFFFFFF"/>
      </patternFill>
    </fill>
    <fill>
      <patternFill patternType="solid">
        <fgColor rgb="FFCEFFCE"/>
        <bgColor rgb="FFFFFFFF"/>
      </patternFill>
    </fill>
    <fill>
      <patternFill patternType="solid">
        <fgColor rgb="FFF7F7F7"/>
        <bgColor rgb="FFFFFFFF"/>
      </patternFill>
    </fill>
  </fills>
  <borders count="9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/>
      <bottom/>
      <diagonal/>
    </border>
    <border>
      <left style="thin">
        <color rgb="FFDDDDDD"/>
      </left>
      <right style="double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  <border>
      <left style="thin">
        <color rgb="FFDDDDDD"/>
      </left>
      <right/>
      <top/>
      <bottom/>
      <diagonal/>
    </border>
    <border>
      <left/>
      <right style="thin">
        <color rgb="FFDDDDDD"/>
      </right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/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2" borderId="0" xfId="0" applyFont="1" applyFill="1" applyAlignment="1">
      <alignment horizontal="left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49" fontId="5" fillId="5" borderId="1" xfId="0" applyNumberFormat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49" fontId="6" fillId="5" borderId="1" xfId="0" applyNumberFormat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49" fontId="6" fillId="5" borderId="3" xfId="0" applyNumberFormat="1" applyFont="1" applyFill="1" applyBorder="1" applyAlignment="1">
      <alignment horizontal="center" vertical="center" wrapText="1"/>
    </xf>
    <xf numFmtId="49" fontId="7" fillId="5" borderId="1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49" fontId="8" fillId="5" borderId="1" xfId="0" applyNumberFormat="1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49" fontId="9" fillId="5" borderId="1" xfId="0" applyNumberFormat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49" fontId="10" fillId="5" borderId="1" xfId="0" applyNumberFormat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49" fontId="11" fillId="5" borderId="1" xfId="0" applyNumberFormat="1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" fillId="7" borderId="0" xfId="0" applyFont="1" applyFill="1" applyAlignment="1">
      <alignment horizontal="left"/>
    </xf>
    <xf numFmtId="0" fontId="1" fillId="2" borderId="0" xfId="0" applyFont="1" applyFill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9" fontId="14" fillId="5" borderId="1" xfId="0" applyNumberFormat="1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left" vertical="center"/>
    </xf>
    <xf numFmtId="164" fontId="15" fillId="2" borderId="1" xfId="0" applyNumberFormat="1" applyFont="1" applyFill="1" applyBorder="1" applyAlignment="1">
      <alignment horizontal="center" vertical="center"/>
    </xf>
    <xf numFmtId="168" fontId="15" fillId="2" borderId="1" xfId="0" applyNumberFormat="1" applyFont="1" applyFill="1" applyBorder="1" applyAlignment="1">
      <alignment horizontal="center" vertical="center"/>
    </xf>
    <xf numFmtId="165" fontId="15" fillId="2" borderId="1" xfId="0" applyNumberFormat="1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left" vertical="center"/>
    </xf>
    <xf numFmtId="3" fontId="15" fillId="2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170" fontId="15" fillId="2" borderId="1" xfId="0" applyNumberFormat="1" applyFont="1" applyFill="1" applyBorder="1" applyAlignment="1">
      <alignment horizontal="center" vertical="center"/>
    </xf>
    <xf numFmtId="166" fontId="16" fillId="6" borderId="1" xfId="0" applyNumberFormat="1" applyFont="1" applyFill="1" applyBorder="1" applyAlignment="1">
      <alignment horizontal="center" vertical="center"/>
    </xf>
    <xf numFmtId="165" fontId="16" fillId="6" borderId="1" xfId="0" applyNumberFormat="1" applyFont="1" applyFill="1" applyBorder="1" applyAlignment="1">
      <alignment horizontal="center" vertical="center"/>
    </xf>
    <xf numFmtId="165" fontId="16" fillId="6" borderId="3" xfId="0" applyNumberFormat="1" applyFont="1" applyFill="1" applyBorder="1" applyAlignment="1">
      <alignment horizontal="center" vertical="center"/>
    </xf>
    <xf numFmtId="169" fontId="15" fillId="2" borderId="1" xfId="0" applyNumberFormat="1" applyFont="1" applyFill="1" applyBorder="1" applyAlignment="1">
      <alignment horizontal="center" vertical="center"/>
    </xf>
    <xf numFmtId="166" fontId="15" fillId="2" borderId="1" xfId="0" applyNumberFormat="1" applyFont="1" applyFill="1" applyBorder="1" applyAlignment="1">
      <alignment horizontal="center" vertical="center"/>
    </xf>
    <xf numFmtId="165" fontId="15" fillId="2" borderId="3" xfId="0" applyNumberFormat="1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37" fontId="15" fillId="2" borderId="1" xfId="0" applyNumberFormat="1" applyFont="1" applyFill="1" applyBorder="1" applyAlignment="1">
      <alignment horizontal="center" vertical="center"/>
    </xf>
    <xf numFmtId="167" fontId="15" fillId="2" borderId="1" xfId="0" applyNumberFormat="1" applyFont="1" applyFill="1" applyBorder="1" applyAlignment="1">
      <alignment horizontal="center" vertical="center"/>
    </xf>
    <xf numFmtId="0" fontId="15" fillId="2" borderId="0" xfId="0" applyFont="1" applyFill="1" applyAlignment="1">
      <alignment horizontal="left"/>
    </xf>
    <xf numFmtId="49" fontId="13" fillId="2" borderId="4" xfId="0" applyNumberFormat="1" applyFont="1" applyFill="1" applyBorder="1" applyAlignment="1">
      <alignment horizontal="left" vertical="center"/>
    </xf>
    <xf numFmtId="164" fontId="13" fillId="2" borderId="4" xfId="0" applyNumberFormat="1" applyFont="1" applyFill="1" applyBorder="1" applyAlignment="1">
      <alignment horizontal="center" vertical="center"/>
    </xf>
    <xf numFmtId="0" fontId="13" fillId="2" borderId="0" xfId="0" applyFont="1" applyFill="1" applyAlignment="1">
      <alignment horizontal="left" vertical="center"/>
    </xf>
    <xf numFmtId="3" fontId="13" fillId="2" borderId="4" xfId="0" applyNumberFormat="1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166" fontId="13" fillId="2" borderId="4" xfId="0" applyNumberFormat="1" applyFont="1" applyFill="1" applyBorder="1" applyAlignment="1">
      <alignment horizontal="center" vertical="center"/>
    </xf>
    <xf numFmtId="49" fontId="13" fillId="2" borderId="5" xfId="0" applyNumberFormat="1" applyFont="1" applyFill="1" applyBorder="1" applyAlignment="1">
      <alignment horizontal="left" vertical="center"/>
    </xf>
    <xf numFmtId="0" fontId="13" fillId="2" borderId="5" xfId="0" applyFont="1" applyFill="1" applyBorder="1" applyAlignment="1">
      <alignment horizontal="left" vertical="center"/>
    </xf>
    <xf numFmtId="0" fontId="13" fillId="2" borderId="6" xfId="0" applyFont="1" applyFill="1" applyBorder="1" applyAlignment="1">
      <alignment horizontal="left" vertical="center"/>
    </xf>
    <xf numFmtId="168" fontId="13" fillId="2" borderId="4" xfId="0" applyNumberFormat="1" applyFont="1" applyFill="1" applyBorder="1" applyAlignment="1">
      <alignment horizontal="center" vertical="center"/>
    </xf>
    <xf numFmtId="1" fontId="13" fillId="2" borderId="4" xfId="0" applyNumberFormat="1" applyFont="1" applyFill="1" applyBorder="1" applyAlignment="1">
      <alignment horizontal="center" vertical="center"/>
    </xf>
    <xf numFmtId="164" fontId="13" fillId="2" borderId="0" xfId="0" applyNumberFormat="1" applyFont="1" applyFill="1" applyBorder="1" applyAlignment="1">
      <alignment horizontal="center" vertical="center"/>
    </xf>
    <xf numFmtId="171" fontId="16" fillId="6" borderId="1" xfId="0" applyNumberFormat="1" applyFont="1" applyFill="1" applyBorder="1" applyAlignment="1">
      <alignment horizontal="center" vertical="center"/>
    </xf>
    <xf numFmtId="168" fontId="13" fillId="2" borderId="1" xfId="0" applyNumberFormat="1" applyFont="1" applyFill="1" applyBorder="1" applyAlignment="1">
      <alignment horizontal="center" vertical="center"/>
    </xf>
    <xf numFmtId="1" fontId="16" fillId="6" borderId="1" xfId="0" applyNumberFormat="1" applyFont="1" applyFill="1" applyBorder="1" applyAlignment="1">
      <alignment horizontal="center" vertical="center"/>
    </xf>
    <xf numFmtId="1" fontId="16" fillId="0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49" fontId="17" fillId="3" borderId="1" xfId="0" applyNumberFormat="1" applyFont="1" applyFill="1" applyBorder="1" applyAlignment="1">
      <alignment horizontal="center" vertical="center" wrapText="1"/>
    </xf>
    <xf numFmtId="49" fontId="3" fillId="4" borderId="3" xfId="0" applyNumberFormat="1" applyFont="1" applyFill="1" applyBorder="1" applyAlignment="1">
      <alignment horizontal="center" vertical="center" wrapText="1"/>
    </xf>
    <xf numFmtId="49" fontId="12" fillId="2" borderId="0" xfId="0" applyNumberFormat="1" applyFont="1" applyFill="1" applyAlignment="1">
      <alignment horizontal="center" vertical="center"/>
    </xf>
    <xf numFmtId="49" fontId="17" fillId="3" borderId="7" xfId="0" applyNumberFormat="1" applyFont="1" applyFill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49" fontId="2" fillId="3" borderId="8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15"/>
  <sheetViews>
    <sheetView showGridLines="0" tabSelected="1" workbookViewId="0">
      <pane xSplit="1" topLeftCell="B1" activePane="topRight" state="frozen"/>
      <selection pane="topRight" activeCell="E12" sqref="E12"/>
    </sheetView>
  </sheetViews>
  <sheetFormatPr baseColWidth="10" defaultRowHeight="13.2" x14ac:dyDescent="0.25"/>
  <cols>
    <col min="1" max="1" width="27.44140625" customWidth="1"/>
    <col min="2" max="2" width="11.44140625" customWidth="1"/>
    <col min="3" max="3" width="17.44140625" customWidth="1"/>
    <col min="4" max="5" width="11.44140625" customWidth="1"/>
    <col min="6" max="7" width="12.109375" customWidth="1"/>
    <col min="8" max="8" width="0.33203125" customWidth="1"/>
    <col min="9" max="9" width="10.6640625" customWidth="1"/>
    <col min="10" max="10" width="12.109375" customWidth="1"/>
    <col min="11" max="11" width="9.5546875" customWidth="1"/>
    <col min="12" max="12" width="12.88671875" customWidth="1"/>
    <col min="13" max="14" width="10.6640625" customWidth="1"/>
    <col min="15" max="15" width="11.44140625" customWidth="1"/>
    <col min="16" max="16" width="0.33203125" customWidth="1"/>
    <col min="17" max="17" width="11.109375" customWidth="1"/>
    <col min="18" max="22" width="10.6640625" customWidth="1"/>
    <col min="23" max="23" width="11.6640625" customWidth="1"/>
    <col min="24" max="24" width="12" customWidth="1"/>
    <col min="25" max="28" width="11.6640625" customWidth="1"/>
    <col min="29" max="29" width="0.33203125" customWidth="1"/>
    <col min="30" max="35" width="10.6640625" customWidth="1"/>
    <col min="36" max="36" width="11.5546875" customWidth="1"/>
    <col min="37" max="37" width="0.33203125" customWidth="1"/>
    <col min="38" max="41" width="10.6640625" customWidth="1"/>
    <col min="42" max="44" width="11.33203125" customWidth="1"/>
    <col min="45" max="45" width="0.33203125" customWidth="1"/>
    <col min="46" max="46" width="11.33203125" customWidth="1"/>
    <col min="47" max="47" width="16.33203125" customWidth="1"/>
    <col min="48" max="52" width="11.33203125" customWidth="1"/>
    <col min="53" max="53" width="0.33203125" customWidth="1"/>
    <col min="54" max="60" width="11.33203125" customWidth="1"/>
    <col min="61" max="61" width="4.6640625" customWidth="1"/>
  </cols>
  <sheetData>
    <row r="1" spans="1:60" s="1" customFormat="1" ht="5.85" customHeight="1" x14ac:dyDescent="0.2"/>
    <row r="2" spans="1:60" s="20" customFormat="1" ht="11.7" customHeight="1" x14ac:dyDescent="0.2">
      <c r="B2" s="64" t="s">
        <v>24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</row>
    <row r="3" spans="1:60" s="1" customFormat="1" ht="7.95" customHeight="1" x14ac:dyDescent="0.2"/>
    <row r="4" spans="1:60" s="21" customFormat="1" ht="24" customHeight="1" x14ac:dyDescent="0.25">
      <c r="A4" s="58" t="s">
        <v>0</v>
      </c>
      <c r="B4" s="61" t="s">
        <v>23</v>
      </c>
      <c r="C4" s="62" t="s">
        <v>38</v>
      </c>
      <c r="D4" s="65" t="s">
        <v>37</v>
      </c>
      <c r="E4" s="62" t="s">
        <v>11</v>
      </c>
      <c r="F4" s="61" t="s">
        <v>1</v>
      </c>
      <c r="G4" s="62" t="s">
        <v>36</v>
      </c>
      <c r="H4" s="2"/>
      <c r="I4" s="58" t="s">
        <v>2</v>
      </c>
      <c r="J4" s="58"/>
      <c r="K4" s="58"/>
      <c r="L4" s="58"/>
      <c r="M4" s="58"/>
      <c r="N4" s="58"/>
      <c r="O4" s="58"/>
      <c r="P4" s="2"/>
      <c r="Q4" s="59" t="s">
        <v>3</v>
      </c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2"/>
      <c r="AD4" s="58" t="s">
        <v>4</v>
      </c>
      <c r="AE4" s="58"/>
      <c r="AF4" s="58"/>
      <c r="AG4" s="58"/>
      <c r="AH4" s="58"/>
      <c r="AI4" s="58"/>
      <c r="AJ4" s="58"/>
      <c r="AK4" s="2"/>
      <c r="AL4" s="59" t="s">
        <v>32</v>
      </c>
      <c r="AM4" s="59"/>
      <c r="AN4" s="59"/>
      <c r="AO4" s="59"/>
      <c r="AP4" s="59"/>
      <c r="AQ4" s="59"/>
      <c r="AR4" s="59"/>
      <c r="AS4" s="3"/>
      <c r="AT4" s="59" t="s">
        <v>33</v>
      </c>
      <c r="AU4" s="59"/>
      <c r="AV4" s="59"/>
      <c r="AW4" s="59"/>
      <c r="AX4" s="59"/>
      <c r="AY4" s="59"/>
      <c r="AZ4" s="59"/>
      <c r="BA4" s="4"/>
      <c r="BB4" s="59" t="s">
        <v>34</v>
      </c>
      <c r="BC4" s="59"/>
      <c r="BD4" s="59"/>
      <c r="BE4" s="59"/>
      <c r="BF4" s="59"/>
      <c r="BG4" s="59"/>
      <c r="BH4" s="59"/>
    </row>
    <row r="5" spans="1:60" s="1" customFormat="1" ht="21" customHeight="1" x14ac:dyDescent="0.2">
      <c r="A5" s="58"/>
      <c r="B5" s="61"/>
      <c r="C5" s="61"/>
      <c r="D5" s="66"/>
      <c r="E5" s="61"/>
      <c r="F5" s="61"/>
      <c r="G5" s="61"/>
      <c r="H5" s="3"/>
      <c r="I5" s="60" t="s">
        <v>25</v>
      </c>
      <c r="J5" s="60"/>
      <c r="K5" s="60"/>
      <c r="L5" s="60"/>
      <c r="M5" s="60"/>
      <c r="N5" s="60"/>
      <c r="O5" s="60"/>
      <c r="P5" s="3"/>
      <c r="Q5" s="63" t="s">
        <v>26</v>
      </c>
      <c r="R5" s="63"/>
      <c r="S5" s="63"/>
      <c r="T5" s="63"/>
      <c r="U5" s="63"/>
      <c r="V5" s="63"/>
      <c r="W5" s="63"/>
      <c r="X5" s="60" t="s">
        <v>27</v>
      </c>
      <c r="Y5" s="60"/>
      <c r="Z5" s="60"/>
      <c r="AA5" s="60"/>
      <c r="AB5" s="60"/>
      <c r="AC5" s="3"/>
      <c r="AD5" s="60" t="s">
        <v>28</v>
      </c>
      <c r="AE5" s="60"/>
      <c r="AF5" s="60"/>
      <c r="AG5" s="60"/>
      <c r="AH5" s="60"/>
      <c r="AI5" s="60"/>
      <c r="AJ5" s="60"/>
      <c r="AK5" s="3"/>
      <c r="AL5" s="60" t="s">
        <v>29</v>
      </c>
      <c r="AM5" s="60"/>
      <c r="AN5" s="60"/>
      <c r="AO5" s="60"/>
      <c r="AP5" s="60"/>
      <c r="AQ5" s="60"/>
      <c r="AR5" s="60"/>
      <c r="AS5" s="3"/>
      <c r="AT5" s="60" t="s">
        <v>30</v>
      </c>
      <c r="AU5" s="60"/>
      <c r="AV5" s="60"/>
      <c r="AW5" s="60"/>
      <c r="AX5" s="60"/>
      <c r="AY5" s="60"/>
      <c r="AZ5" s="60"/>
      <c r="BA5" s="3"/>
      <c r="BB5" s="60" t="s">
        <v>31</v>
      </c>
      <c r="BC5" s="60"/>
      <c r="BD5" s="60"/>
      <c r="BE5" s="60"/>
      <c r="BF5" s="60"/>
      <c r="BG5" s="60"/>
      <c r="BH5" s="60"/>
    </row>
    <row r="6" spans="1:60" s="1" customFormat="1" ht="48" customHeight="1" x14ac:dyDescent="0.2">
      <c r="A6" s="58"/>
      <c r="B6" s="61"/>
      <c r="C6" s="61"/>
      <c r="D6" s="67"/>
      <c r="E6" s="61"/>
      <c r="F6" s="61"/>
      <c r="G6" s="61"/>
      <c r="H6" s="3"/>
      <c r="I6" s="5" t="s">
        <v>5</v>
      </c>
      <c r="J6" s="5" t="s">
        <v>6</v>
      </c>
      <c r="K6" s="6" t="s">
        <v>7</v>
      </c>
      <c r="L6" s="6" t="s">
        <v>8</v>
      </c>
      <c r="M6" s="5" t="s">
        <v>9</v>
      </c>
      <c r="N6" s="5" t="s">
        <v>10</v>
      </c>
      <c r="O6" s="5" t="s">
        <v>11</v>
      </c>
      <c r="P6" s="3"/>
      <c r="Q6" s="7" t="s">
        <v>12</v>
      </c>
      <c r="R6" s="7" t="s">
        <v>6</v>
      </c>
      <c r="S6" s="8" t="s">
        <v>7</v>
      </c>
      <c r="T6" s="8" t="s">
        <v>8</v>
      </c>
      <c r="U6" s="7" t="s">
        <v>9</v>
      </c>
      <c r="V6" s="7" t="s">
        <v>10</v>
      </c>
      <c r="W6" s="9" t="s">
        <v>11</v>
      </c>
      <c r="X6" s="10" t="s">
        <v>5</v>
      </c>
      <c r="Y6" s="11" t="s">
        <v>8</v>
      </c>
      <c r="Z6" s="10" t="s">
        <v>9</v>
      </c>
      <c r="AA6" s="10" t="s">
        <v>10</v>
      </c>
      <c r="AB6" s="10" t="s">
        <v>11</v>
      </c>
      <c r="AC6" s="3"/>
      <c r="AD6" s="12" t="s">
        <v>5</v>
      </c>
      <c r="AE6" s="12" t="s">
        <v>6</v>
      </c>
      <c r="AF6" s="13" t="s">
        <v>7</v>
      </c>
      <c r="AG6" s="13" t="s">
        <v>8</v>
      </c>
      <c r="AH6" s="12" t="s">
        <v>9</v>
      </c>
      <c r="AI6" s="12" t="s">
        <v>10</v>
      </c>
      <c r="AJ6" s="12" t="s">
        <v>11</v>
      </c>
      <c r="AK6" s="3"/>
      <c r="AL6" s="14" t="s">
        <v>5</v>
      </c>
      <c r="AM6" s="14" t="s">
        <v>6</v>
      </c>
      <c r="AN6" s="15" t="s">
        <v>7</v>
      </c>
      <c r="AO6" s="15" t="s">
        <v>8</v>
      </c>
      <c r="AP6" s="14" t="s">
        <v>9</v>
      </c>
      <c r="AQ6" s="14" t="s">
        <v>10</v>
      </c>
      <c r="AR6" s="14" t="s">
        <v>11</v>
      </c>
      <c r="AS6" s="3"/>
      <c r="AT6" s="23" t="s">
        <v>35</v>
      </c>
      <c r="AU6" s="16" t="s">
        <v>13</v>
      </c>
      <c r="AV6" s="17" t="s">
        <v>14</v>
      </c>
      <c r="AW6" s="17" t="s">
        <v>8</v>
      </c>
      <c r="AX6" s="16" t="s">
        <v>9</v>
      </c>
      <c r="AY6" s="16" t="s">
        <v>10</v>
      </c>
      <c r="AZ6" s="16" t="s">
        <v>11</v>
      </c>
      <c r="BA6" s="3"/>
      <c r="BB6" s="18" t="s">
        <v>5</v>
      </c>
      <c r="BC6" s="18" t="s">
        <v>6</v>
      </c>
      <c r="BD6" s="19" t="s">
        <v>7</v>
      </c>
      <c r="BE6" s="19" t="s">
        <v>8</v>
      </c>
      <c r="BF6" s="18" t="s">
        <v>9</v>
      </c>
      <c r="BG6" s="18" t="s">
        <v>10</v>
      </c>
      <c r="BH6" s="18" t="s">
        <v>11</v>
      </c>
    </row>
    <row r="7" spans="1:60" s="41" customFormat="1" ht="21.45" customHeight="1" x14ac:dyDescent="0.2">
      <c r="A7" s="24" t="s">
        <v>15</v>
      </c>
      <c r="B7" s="25">
        <v>6.27</v>
      </c>
      <c r="C7" s="55">
        <f>E7+E7*D7</f>
        <v>341</v>
      </c>
      <c r="D7" s="54">
        <v>0.1</v>
      </c>
      <c r="E7" s="26">
        <f>F7+O7+W7+AB7+AJ7+AR7+AZ7+BH7</f>
        <v>310</v>
      </c>
      <c r="F7" s="27">
        <v>100</v>
      </c>
      <c r="G7" s="56">
        <v>5</v>
      </c>
      <c r="H7" s="28"/>
      <c r="I7" s="29">
        <v>40</v>
      </c>
      <c r="J7" s="29">
        <v>38</v>
      </c>
      <c r="K7" s="30">
        <v>38</v>
      </c>
      <c r="L7" s="30">
        <v>116</v>
      </c>
      <c r="M7" s="31">
        <v>58.4</v>
      </c>
      <c r="N7" s="32">
        <v>1.9863013698630101</v>
      </c>
      <c r="O7" s="33">
        <v>40</v>
      </c>
      <c r="P7" s="28"/>
      <c r="Q7" s="29">
        <v>11</v>
      </c>
      <c r="R7" s="29">
        <v>10</v>
      </c>
      <c r="S7" s="30">
        <v>9</v>
      </c>
      <c r="T7" s="30">
        <v>30</v>
      </c>
      <c r="U7" s="31">
        <v>23.36</v>
      </c>
      <c r="V7" s="32">
        <v>1.2842465753424701</v>
      </c>
      <c r="W7" s="34">
        <v>40</v>
      </c>
      <c r="X7" s="30">
        <v>2</v>
      </c>
      <c r="Y7" s="30">
        <v>2</v>
      </c>
      <c r="Z7" s="35">
        <v>6.27</v>
      </c>
      <c r="AA7" s="36">
        <v>0.31897926634768697</v>
      </c>
      <c r="AB7" s="37">
        <v>0</v>
      </c>
      <c r="AC7" s="28"/>
      <c r="AD7" s="29">
        <v>17</v>
      </c>
      <c r="AE7" s="30">
        <v>15</v>
      </c>
      <c r="AF7" s="30">
        <v>14</v>
      </c>
      <c r="AG7" s="30">
        <v>46</v>
      </c>
      <c r="AH7" s="35">
        <v>35.04</v>
      </c>
      <c r="AI7" s="32">
        <v>1.31278538812785</v>
      </c>
      <c r="AJ7" s="33">
        <v>40</v>
      </c>
      <c r="AK7" s="28"/>
      <c r="AL7" s="30">
        <v>15</v>
      </c>
      <c r="AM7" s="30">
        <v>12</v>
      </c>
      <c r="AN7" s="30">
        <v>12</v>
      </c>
      <c r="AO7" s="30">
        <v>39</v>
      </c>
      <c r="AP7" s="29">
        <v>35.04</v>
      </c>
      <c r="AQ7" s="32">
        <v>1.11301369863014</v>
      </c>
      <c r="AR7" s="33">
        <v>50</v>
      </c>
      <c r="AS7" s="38"/>
      <c r="AT7" s="29">
        <v>276784</v>
      </c>
      <c r="AU7" s="39">
        <v>55356.800000000003</v>
      </c>
      <c r="AV7" s="39">
        <v>55356.800000000003</v>
      </c>
      <c r="AW7" s="39">
        <v>387497.6</v>
      </c>
      <c r="AX7" s="26">
        <v>188100</v>
      </c>
      <c r="AY7" s="32">
        <v>2.0600616693248299</v>
      </c>
      <c r="AZ7" s="33">
        <v>40</v>
      </c>
      <c r="BA7" s="38"/>
      <c r="BB7" s="30">
        <v>8</v>
      </c>
      <c r="BC7" s="40">
        <v>4</v>
      </c>
      <c r="BD7" s="40">
        <v>3</v>
      </c>
      <c r="BE7" s="40">
        <v>14</v>
      </c>
      <c r="BF7" s="35">
        <v>23.36</v>
      </c>
      <c r="BG7" s="36">
        <v>0.59931506849315097</v>
      </c>
      <c r="BH7" s="27">
        <v>0</v>
      </c>
    </row>
    <row r="8" spans="1:60" s="41" customFormat="1" ht="21.45" customHeight="1" x14ac:dyDescent="0.2">
      <c r="A8" s="24" t="s">
        <v>16</v>
      </c>
      <c r="B8" s="25">
        <v>13.52</v>
      </c>
      <c r="C8" s="55">
        <f t="shared" ref="C8:C13" si="0">E8+E8*D8</f>
        <v>310</v>
      </c>
      <c r="D8" s="25"/>
      <c r="E8" s="26">
        <f t="shared" ref="E8:E13" si="1">F8+O8+W8+AB8+AJ8+AR8+AZ8+BH8</f>
        <v>310</v>
      </c>
      <c r="F8" s="27">
        <v>100</v>
      </c>
      <c r="G8" s="56">
        <v>5</v>
      </c>
      <c r="H8" s="28"/>
      <c r="I8" s="29">
        <v>83</v>
      </c>
      <c r="J8" s="29">
        <v>81</v>
      </c>
      <c r="K8" s="30">
        <v>81</v>
      </c>
      <c r="L8" s="30">
        <v>245</v>
      </c>
      <c r="M8" s="31">
        <v>125.6</v>
      </c>
      <c r="N8" s="32">
        <v>1.95063694267516</v>
      </c>
      <c r="O8" s="33">
        <v>40</v>
      </c>
      <c r="P8" s="28"/>
      <c r="Q8" s="29">
        <v>30</v>
      </c>
      <c r="R8" s="29">
        <v>26</v>
      </c>
      <c r="S8" s="30">
        <v>26</v>
      </c>
      <c r="T8" s="30">
        <v>82</v>
      </c>
      <c r="U8" s="31">
        <v>50.24</v>
      </c>
      <c r="V8" s="32">
        <v>1.63216560509554</v>
      </c>
      <c r="W8" s="34">
        <v>40</v>
      </c>
      <c r="X8" s="30">
        <v>3</v>
      </c>
      <c r="Y8" s="30">
        <v>3</v>
      </c>
      <c r="Z8" s="35">
        <v>13.52</v>
      </c>
      <c r="AA8" s="36">
        <v>0.22189349112425999</v>
      </c>
      <c r="AB8" s="37">
        <v>0</v>
      </c>
      <c r="AC8" s="28"/>
      <c r="AD8" s="29">
        <v>38</v>
      </c>
      <c r="AE8" s="30">
        <v>32</v>
      </c>
      <c r="AF8" s="30">
        <v>31</v>
      </c>
      <c r="AG8" s="30">
        <v>101</v>
      </c>
      <c r="AH8" s="35">
        <v>75.36</v>
      </c>
      <c r="AI8" s="32">
        <v>1.34023354564756</v>
      </c>
      <c r="AJ8" s="33">
        <v>40</v>
      </c>
      <c r="AK8" s="28"/>
      <c r="AL8" s="30">
        <v>36</v>
      </c>
      <c r="AM8" s="30">
        <v>29</v>
      </c>
      <c r="AN8" s="30">
        <v>28</v>
      </c>
      <c r="AO8" s="30">
        <v>93</v>
      </c>
      <c r="AP8" s="29">
        <v>75.36</v>
      </c>
      <c r="AQ8" s="32">
        <v>1.2340764331210201</v>
      </c>
      <c r="AR8" s="33">
        <v>50</v>
      </c>
      <c r="AS8" s="38"/>
      <c r="AT8" s="29">
        <v>637303</v>
      </c>
      <c r="AU8" s="39">
        <v>127460.6</v>
      </c>
      <c r="AV8" s="39">
        <v>127460.6</v>
      </c>
      <c r="AW8" s="39">
        <v>892224.2</v>
      </c>
      <c r="AX8" s="26">
        <v>405600</v>
      </c>
      <c r="AY8" s="32">
        <v>2.1997638067061098</v>
      </c>
      <c r="AZ8" s="33">
        <v>40</v>
      </c>
      <c r="BA8" s="38"/>
      <c r="BB8" s="30">
        <v>8</v>
      </c>
      <c r="BC8" s="40">
        <v>4</v>
      </c>
      <c r="BD8" s="40">
        <v>3</v>
      </c>
      <c r="BE8" s="40">
        <v>14</v>
      </c>
      <c r="BF8" s="35">
        <v>50.24</v>
      </c>
      <c r="BG8" s="36">
        <v>0.27866242038216599</v>
      </c>
      <c r="BH8" s="27">
        <v>0</v>
      </c>
    </row>
    <row r="9" spans="1:60" s="41" customFormat="1" ht="21.45" customHeight="1" x14ac:dyDescent="0.2">
      <c r="A9" s="24" t="s">
        <v>17</v>
      </c>
      <c r="B9" s="25">
        <v>7.88</v>
      </c>
      <c r="C9" s="55">
        <f t="shared" si="0"/>
        <v>310</v>
      </c>
      <c r="D9" s="25"/>
      <c r="E9" s="26">
        <f t="shared" si="1"/>
        <v>310</v>
      </c>
      <c r="F9" s="27">
        <v>100</v>
      </c>
      <c r="G9" s="56">
        <v>5</v>
      </c>
      <c r="H9" s="28"/>
      <c r="I9" s="29">
        <v>38</v>
      </c>
      <c r="J9" s="29">
        <v>38</v>
      </c>
      <c r="K9" s="30">
        <v>38</v>
      </c>
      <c r="L9" s="30">
        <v>114</v>
      </c>
      <c r="M9" s="31">
        <v>69.2</v>
      </c>
      <c r="N9" s="32">
        <v>1.64739884393064</v>
      </c>
      <c r="O9" s="33">
        <v>40</v>
      </c>
      <c r="P9" s="28"/>
      <c r="Q9" s="29">
        <v>14</v>
      </c>
      <c r="R9" s="29">
        <v>13</v>
      </c>
      <c r="S9" s="30">
        <v>12</v>
      </c>
      <c r="T9" s="30">
        <v>39</v>
      </c>
      <c r="U9" s="31">
        <v>27.68</v>
      </c>
      <c r="V9" s="32">
        <v>1.4089595375722499</v>
      </c>
      <c r="W9" s="34">
        <v>40</v>
      </c>
      <c r="X9" s="30">
        <v>3</v>
      </c>
      <c r="Y9" s="30">
        <v>3</v>
      </c>
      <c r="Z9" s="35">
        <v>7.88</v>
      </c>
      <c r="AA9" s="36">
        <v>0.38071065989847702</v>
      </c>
      <c r="AB9" s="37">
        <v>0</v>
      </c>
      <c r="AC9" s="28"/>
      <c r="AD9" s="29">
        <v>25</v>
      </c>
      <c r="AE9" s="30">
        <v>23</v>
      </c>
      <c r="AF9" s="30">
        <v>23</v>
      </c>
      <c r="AG9" s="30">
        <v>71</v>
      </c>
      <c r="AH9" s="35">
        <v>41.52</v>
      </c>
      <c r="AI9" s="32">
        <v>1.7100192678227399</v>
      </c>
      <c r="AJ9" s="33">
        <v>40</v>
      </c>
      <c r="AK9" s="28"/>
      <c r="AL9" s="30">
        <v>9</v>
      </c>
      <c r="AM9" s="30">
        <v>7</v>
      </c>
      <c r="AN9" s="30">
        <v>7</v>
      </c>
      <c r="AO9" s="30">
        <v>23</v>
      </c>
      <c r="AP9" s="29">
        <v>41.52</v>
      </c>
      <c r="AQ9" s="36">
        <v>0.55394990366088603</v>
      </c>
      <c r="AR9" s="27">
        <v>0</v>
      </c>
      <c r="AS9" s="38"/>
      <c r="AT9" s="29">
        <v>505885</v>
      </c>
      <c r="AU9" s="39">
        <v>91921</v>
      </c>
      <c r="AV9" s="39">
        <v>91921</v>
      </c>
      <c r="AW9" s="39">
        <v>689727</v>
      </c>
      <c r="AX9" s="26">
        <v>236400</v>
      </c>
      <c r="AY9" s="32">
        <v>2.9176269035533</v>
      </c>
      <c r="AZ9" s="33">
        <v>40</v>
      </c>
      <c r="BA9" s="38"/>
      <c r="BB9" s="30">
        <v>23</v>
      </c>
      <c r="BC9" s="40">
        <v>11</v>
      </c>
      <c r="BD9" s="40">
        <v>7</v>
      </c>
      <c r="BE9" s="40">
        <v>35</v>
      </c>
      <c r="BF9" s="35">
        <v>27.68</v>
      </c>
      <c r="BG9" s="32">
        <v>1.26445086705202</v>
      </c>
      <c r="BH9" s="33">
        <v>50</v>
      </c>
    </row>
    <row r="10" spans="1:60" s="41" customFormat="1" ht="21.45" customHeight="1" x14ac:dyDescent="0.2">
      <c r="A10" s="24" t="s">
        <v>18</v>
      </c>
      <c r="B10" s="25">
        <v>9.9</v>
      </c>
      <c r="C10" s="55">
        <f t="shared" si="0"/>
        <v>310</v>
      </c>
      <c r="D10" s="25"/>
      <c r="E10" s="26">
        <f t="shared" si="1"/>
        <v>310</v>
      </c>
      <c r="F10" s="27">
        <v>100</v>
      </c>
      <c r="G10" s="56">
        <v>5</v>
      </c>
      <c r="H10" s="28"/>
      <c r="I10" s="29">
        <v>58</v>
      </c>
      <c r="J10" s="29">
        <v>58</v>
      </c>
      <c r="K10" s="30">
        <v>58</v>
      </c>
      <c r="L10" s="30">
        <v>174</v>
      </c>
      <c r="M10" s="31">
        <v>85.4</v>
      </c>
      <c r="N10" s="32">
        <v>2.0374707259953202</v>
      </c>
      <c r="O10" s="33">
        <v>40</v>
      </c>
      <c r="P10" s="28"/>
      <c r="Q10" s="29">
        <v>20</v>
      </c>
      <c r="R10" s="29">
        <v>17</v>
      </c>
      <c r="S10" s="30">
        <v>17</v>
      </c>
      <c r="T10" s="30">
        <v>54</v>
      </c>
      <c r="U10" s="31">
        <v>34.159999999999997</v>
      </c>
      <c r="V10" s="32">
        <v>1.5807962529274</v>
      </c>
      <c r="W10" s="34">
        <v>40</v>
      </c>
      <c r="X10" s="30"/>
      <c r="Y10" s="30"/>
      <c r="Z10" s="35">
        <v>9.9</v>
      </c>
      <c r="AA10" s="36"/>
      <c r="AB10" s="37">
        <v>0</v>
      </c>
      <c r="AC10" s="28"/>
      <c r="AD10" s="29">
        <v>27</v>
      </c>
      <c r="AE10" s="30">
        <v>26</v>
      </c>
      <c r="AF10" s="30">
        <v>25</v>
      </c>
      <c r="AG10" s="30">
        <v>78</v>
      </c>
      <c r="AH10" s="35">
        <v>51.24</v>
      </c>
      <c r="AI10" s="32">
        <v>1.52224824355972</v>
      </c>
      <c r="AJ10" s="33">
        <v>40</v>
      </c>
      <c r="AK10" s="28"/>
      <c r="AL10" s="30">
        <v>26</v>
      </c>
      <c r="AM10" s="30">
        <v>23</v>
      </c>
      <c r="AN10" s="30">
        <v>23</v>
      </c>
      <c r="AO10" s="30">
        <v>72</v>
      </c>
      <c r="AP10" s="29">
        <v>51.24</v>
      </c>
      <c r="AQ10" s="32">
        <v>1.40515222482436</v>
      </c>
      <c r="AR10" s="33">
        <v>50</v>
      </c>
      <c r="AS10" s="38"/>
      <c r="AT10" s="29">
        <v>292481</v>
      </c>
      <c r="AU10" s="39">
        <v>58496.2</v>
      </c>
      <c r="AV10" s="39">
        <v>58496.2</v>
      </c>
      <c r="AW10" s="39">
        <v>409473.4</v>
      </c>
      <c r="AX10" s="26">
        <v>297000</v>
      </c>
      <c r="AY10" s="32">
        <v>1.37869831649832</v>
      </c>
      <c r="AZ10" s="33">
        <v>40</v>
      </c>
      <c r="BA10" s="38"/>
      <c r="BB10" s="30">
        <v>6</v>
      </c>
      <c r="BC10" s="40">
        <v>3</v>
      </c>
      <c r="BD10" s="40">
        <v>2</v>
      </c>
      <c r="BE10" s="40">
        <v>10</v>
      </c>
      <c r="BF10" s="35">
        <v>34.159999999999997</v>
      </c>
      <c r="BG10" s="36">
        <v>0.29274004683840799</v>
      </c>
      <c r="BH10" s="27">
        <v>0</v>
      </c>
    </row>
    <row r="11" spans="1:60" s="41" customFormat="1" ht="21.45" customHeight="1" x14ac:dyDescent="0.2">
      <c r="A11" s="24" t="s">
        <v>19</v>
      </c>
      <c r="B11" s="25">
        <v>8.66</v>
      </c>
      <c r="C11" s="55">
        <f t="shared" si="0"/>
        <v>310</v>
      </c>
      <c r="D11" s="25"/>
      <c r="E11" s="26">
        <f t="shared" si="1"/>
        <v>310</v>
      </c>
      <c r="F11" s="27">
        <v>100</v>
      </c>
      <c r="G11" s="56">
        <v>5</v>
      </c>
      <c r="H11" s="28"/>
      <c r="I11" s="29">
        <v>38</v>
      </c>
      <c r="J11" s="29">
        <v>36</v>
      </c>
      <c r="K11" s="30">
        <v>36</v>
      </c>
      <c r="L11" s="30">
        <v>110</v>
      </c>
      <c r="M11" s="31">
        <v>77.400000000000006</v>
      </c>
      <c r="N11" s="32">
        <v>1.42118863049096</v>
      </c>
      <c r="O11" s="33">
        <v>40</v>
      </c>
      <c r="P11" s="28"/>
      <c r="Q11" s="29">
        <v>19</v>
      </c>
      <c r="R11" s="29">
        <v>17</v>
      </c>
      <c r="S11" s="30">
        <v>17</v>
      </c>
      <c r="T11" s="30">
        <v>53</v>
      </c>
      <c r="U11" s="31">
        <v>30.96</v>
      </c>
      <c r="V11" s="32">
        <v>1.7118863049095601</v>
      </c>
      <c r="W11" s="34">
        <v>40</v>
      </c>
      <c r="X11" s="30">
        <v>3</v>
      </c>
      <c r="Y11" s="30">
        <v>3</v>
      </c>
      <c r="Z11" s="35">
        <v>8.66</v>
      </c>
      <c r="AA11" s="36">
        <v>0.34642032332563499</v>
      </c>
      <c r="AB11" s="37">
        <v>0</v>
      </c>
      <c r="AC11" s="28"/>
      <c r="AD11" s="29">
        <v>25</v>
      </c>
      <c r="AE11" s="30">
        <v>24</v>
      </c>
      <c r="AF11" s="30">
        <v>23</v>
      </c>
      <c r="AG11" s="30">
        <v>72</v>
      </c>
      <c r="AH11" s="35">
        <v>46.44</v>
      </c>
      <c r="AI11" s="32">
        <v>1.55038759689922</v>
      </c>
      <c r="AJ11" s="33">
        <v>40</v>
      </c>
      <c r="AK11" s="28"/>
      <c r="AL11" s="30">
        <v>24</v>
      </c>
      <c r="AM11" s="30">
        <v>15</v>
      </c>
      <c r="AN11" s="30">
        <v>14</v>
      </c>
      <c r="AO11" s="30">
        <v>53</v>
      </c>
      <c r="AP11" s="29">
        <v>46.44</v>
      </c>
      <c r="AQ11" s="32">
        <v>1.14125753660637</v>
      </c>
      <c r="AR11" s="33">
        <v>50</v>
      </c>
      <c r="AS11" s="38"/>
      <c r="AT11" s="29">
        <v>305437</v>
      </c>
      <c r="AU11" s="39">
        <v>61087.4</v>
      </c>
      <c r="AV11" s="39">
        <v>61087.4</v>
      </c>
      <c r="AW11" s="39">
        <v>427611.8</v>
      </c>
      <c r="AX11" s="26">
        <v>259800</v>
      </c>
      <c r="AY11" s="32">
        <v>1.6459268668206299</v>
      </c>
      <c r="AZ11" s="33">
        <v>40</v>
      </c>
      <c r="BA11" s="38"/>
      <c r="BB11" s="30">
        <v>10</v>
      </c>
      <c r="BC11" s="40">
        <v>5</v>
      </c>
      <c r="BD11" s="40">
        <v>2</v>
      </c>
      <c r="BE11" s="40">
        <v>14</v>
      </c>
      <c r="BF11" s="35">
        <v>30.96</v>
      </c>
      <c r="BG11" s="36">
        <v>0.452196382428941</v>
      </c>
      <c r="BH11" s="27">
        <v>0</v>
      </c>
    </row>
    <row r="12" spans="1:60" s="41" customFormat="1" ht="21.45" customHeight="1" x14ac:dyDescent="0.2">
      <c r="A12" s="24" t="s">
        <v>20</v>
      </c>
      <c r="B12" s="25">
        <v>5.81</v>
      </c>
      <c r="C12" s="55">
        <f t="shared" si="0"/>
        <v>310</v>
      </c>
      <c r="D12" s="25"/>
      <c r="E12" s="26">
        <f t="shared" si="1"/>
        <v>310</v>
      </c>
      <c r="F12" s="27">
        <v>100</v>
      </c>
      <c r="G12" s="56">
        <v>5</v>
      </c>
      <c r="H12" s="28"/>
      <c r="I12" s="29">
        <v>27</v>
      </c>
      <c r="J12" s="29">
        <v>26</v>
      </c>
      <c r="K12" s="30">
        <v>26</v>
      </c>
      <c r="L12" s="30">
        <v>79</v>
      </c>
      <c r="M12" s="31">
        <v>57</v>
      </c>
      <c r="N12" s="32">
        <v>1.3859649122807001</v>
      </c>
      <c r="O12" s="33">
        <v>40</v>
      </c>
      <c r="P12" s="28"/>
      <c r="Q12" s="29">
        <v>11</v>
      </c>
      <c r="R12" s="29">
        <v>10</v>
      </c>
      <c r="S12" s="30">
        <v>9</v>
      </c>
      <c r="T12" s="30">
        <v>30</v>
      </c>
      <c r="U12" s="31">
        <v>22.8</v>
      </c>
      <c r="V12" s="32">
        <v>1.31578947368421</v>
      </c>
      <c r="W12" s="34">
        <v>40</v>
      </c>
      <c r="X12" s="30">
        <v>1</v>
      </c>
      <c r="Y12" s="30">
        <v>1</v>
      </c>
      <c r="Z12" s="35">
        <v>5.81</v>
      </c>
      <c r="AA12" s="36">
        <v>0.17211703958691901</v>
      </c>
      <c r="AB12" s="37">
        <v>0</v>
      </c>
      <c r="AC12" s="28"/>
      <c r="AD12" s="29">
        <v>23</v>
      </c>
      <c r="AE12" s="30">
        <v>18</v>
      </c>
      <c r="AF12" s="30">
        <v>17</v>
      </c>
      <c r="AG12" s="30">
        <v>58</v>
      </c>
      <c r="AH12" s="35">
        <v>34.200000000000003</v>
      </c>
      <c r="AI12" s="32">
        <v>1.69590643274854</v>
      </c>
      <c r="AJ12" s="33">
        <v>40</v>
      </c>
      <c r="AK12" s="28"/>
      <c r="AL12" s="30">
        <v>13</v>
      </c>
      <c r="AM12" s="30">
        <v>11</v>
      </c>
      <c r="AN12" s="30">
        <v>11</v>
      </c>
      <c r="AO12" s="30">
        <v>35</v>
      </c>
      <c r="AP12" s="29">
        <v>34.200000000000003</v>
      </c>
      <c r="AQ12" s="32">
        <v>1.0233918128655</v>
      </c>
      <c r="AR12" s="33">
        <v>50</v>
      </c>
      <c r="AS12" s="38"/>
      <c r="AT12" s="29">
        <v>377999</v>
      </c>
      <c r="AU12" s="39">
        <v>75599.8</v>
      </c>
      <c r="AV12" s="39">
        <v>75599.8</v>
      </c>
      <c r="AW12" s="39">
        <v>529198.6</v>
      </c>
      <c r="AX12" s="26">
        <v>174300</v>
      </c>
      <c r="AY12" s="32">
        <v>3.03613654618474</v>
      </c>
      <c r="AZ12" s="33">
        <v>40</v>
      </c>
      <c r="BA12" s="38"/>
      <c r="BB12" s="30">
        <v>4</v>
      </c>
      <c r="BC12" s="40">
        <v>2</v>
      </c>
      <c r="BD12" s="40">
        <v>2</v>
      </c>
      <c r="BE12" s="40">
        <v>6</v>
      </c>
      <c r="BF12" s="35">
        <v>22.8</v>
      </c>
      <c r="BG12" s="36">
        <v>0.26315789473684198</v>
      </c>
      <c r="BH12" s="27">
        <v>0</v>
      </c>
    </row>
    <row r="13" spans="1:60" s="41" customFormat="1" ht="21.45" customHeight="1" x14ac:dyDescent="0.2">
      <c r="A13" s="24" t="s">
        <v>21</v>
      </c>
      <c r="B13" s="25">
        <v>5.36</v>
      </c>
      <c r="C13" s="55">
        <f t="shared" si="0"/>
        <v>176</v>
      </c>
      <c r="D13" s="54">
        <v>0.1</v>
      </c>
      <c r="E13" s="26">
        <f t="shared" si="1"/>
        <v>160</v>
      </c>
      <c r="F13" s="27">
        <v>0</v>
      </c>
      <c r="G13" s="57">
        <v>4</v>
      </c>
      <c r="H13" s="28"/>
      <c r="I13" s="29">
        <v>35</v>
      </c>
      <c r="J13" s="29">
        <v>34</v>
      </c>
      <c r="K13" s="30">
        <v>34</v>
      </c>
      <c r="L13" s="30">
        <v>103</v>
      </c>
      <c r="M13" s="31">
        <v>48.8</v>
      </c>
      <c r="N13" s="32">
        <v>2.1106557377049202</v>
      </c>
      <c r="O13" s="33">
        <v>40</v>
      </c>
      <c r="P13" s="28"/>
      <c r="Q13" s="29">
        <v>12</v>
      </c>
      <c r="R13" s="29">
        <v>9</v>
      </c>
      <c r="S13" s="30">
        <v>8</v>
      </c>
      <c r="T13" s="30">
        <v>29</v>
      </c>
      <c r="U13" s="31">
        <v>19.52</v>
      </c>
      <c r="V13" s="32">
        <v>1.48565573770492</v>
      </c>
      <c r="W13" s="34">
        <v>40</v>
      </c>
      <c r="X13" s="30">
        <v>1</v>
      </c>
      <c r="Y13" s="30">
        <v>1</v>
      </c>
      <c r="Z13" s="35">
        <v>5.36</v>
      </c>
      <c r="AA13" s="36">
        <v>0.18656716417910399</v>
      </c>
      <c r="AB13" s="37">
        <v>0</v>
      </c>
      <c r="AC13" s="28"/>
      <c r="AD13" s="29">
        <v>20</v>
      </c>
      <c r="AE13" s="30">
        <v>17</v>
      </c>
      <c r="AF13" s="30">
        <v>17</v>
      </c>
      <c r="AG13" s="30">
        <v>54</v>
      </c>
      <c r="AH13" s="35">
        <v>29.28</v>
      </c>
      <c r="AI13" s="32">
        <v>1.84426229508197</v>
      </c>
      <c r="AJ13" s="33">
        <v>40</v>
      </c>
      <c r="AK13" s="28"/>
      <c r="AL13" s="30">
        <v>2</v>
      </c>
      <c r="AM13" s="30">
        <v>2</v>
      </c>
      <c r="AN13" s="30">
        <v>2</v>
      </c>
      <c r="AO13" s="30">
        <v>6</v>
      </c>
      <c r="AP13" s="29">
        <v>29.28</v>
      </c>
      <c r="AQ13" s="36">
        <v>0.204918032786885</v>
      </c>
      <c r="AR13" s="27">
        <v>0</v>
      </c>
      <c r="AS13" s="38"/>
      <c r="AT13" s="29">
        <v>225457</v>
      </c>
      <c r="AU13" s="39">
        <v>45091.4</v>
      </c>
      <c r="AV13" s="39">
        <v>45091.4</v>
      </c>
      <c r="AW13" s="39">
        <v>315639.8</v>
      </c>
      <c r="AX13" s="26">
        <v>160800</v>
      </c>
      <c r="AY13" s="32">
        <v>1.9629340796019901</v>
      </c>
      <c r="AZ13" s="33">
        <v>40</v>
      </c>
      <c r="BA13" s="38"/>
      <c r="BB13" s="30">
        <v>7</v>
      </c>
      <c r="BC13" s="40">
        <v>4</v>
      </c>
      <c r="BD13" s="40">
        <v>2</v>
      </c>
      <c r="BE13" s="40">
        <v>11</v>
      </c>
      <c r="BF13" s="35">
        <v>19.52</v>
      </c>
      <c r="BG13" s="36">
        <v>0.56352459016393497</v>
      </c>
      <c r="BH13" s="27">
        <v>0</v>
      </c>
    </row>
    <row r="14" spans="1:60" s="41" customFormat="1" ht="22.95" customHeight="1" x14ac:dyDescent="0.2">
      <c r="A14" s="42" t="s">
        <v>22</v>
      </c>
      <c r="B14" s="43">
        <v>57.4</v>
      </c>
      <c r="C14" s="53"/>
      <c r="D14" s="53"/>
      <c r="E14" s="44"/>
      <c r="F14" s="44"/>
      <c r="G14" s="44"/>
      <c r="H14" s="44"/>
      <c r="I14" s="45">
        <v>319</v>
      </c>
      <c r="J14" s="45">
        <v>311</v>
      </c>
      <c r="K14" s="46">
        <v>311</v>
      </c>
      <c r="L14" s="46">
        <v>941</v>
      </c>
      <c r="M14" s="45"/>
      <c r="N14" s="47"/>
      <c r="O14" s="48"/>
      <c r="P14" s="44"/>
      <c r="Q14" s="45">
        <v>117</v>
      </c>
      <c r="R14" s="45">
        <v>102</v>
      </c>
      <c r="S14" s="46">
        <v>98</v>
      </c>
      <c r="T14" s="46">
        <v>317</v>
      </c>
      <c r="U14" s="45"/>
      <c r="V14" s="47"/>
      <c r="W14" s="48"/>
      <c r="X14" s="22">
        <v>13</v>
      </c>
      <c r="Y14" s="46">
        <v>13</v>
      </c>
      <c r="Z14" s="45">
        <v>57.4</v>
      </c>
      <c r="AA14" s="47">
        <v>0.23238399206601201</v>
      </c>
      <c r="AB14" s="49"/>
      <c r="AC14" s="44"/>
      <c r="AD14" s="45">
        <v>175</v>
      </c>
      <c r="AE14" s="46">
        <v>155</v>
      </c>
      <c r="AF14" s="46">
        <v>150</v>
      </c>
      <c r="AG14" s="46">
        <v>480</v>
      </c>
      <c r="AH14" s="45">
        <v>313.08</v>
      </c>
      <c r="AI14" s="47"/>
      <c r="AJ14" s="48"/>
      <c r="AK14" s="44"/>
      <c r="AL14" s="46">
        <v>125</v>
      </c>
      <c r="AM14" s="46">
        <v>99</v>
      </c>
      <c r="AN14" s="45">
        <v>97</v>
      </c>
      <c r="AO14" s="30">
        <v>321</v>
      </c>
      <c r="AP14" s="30"/>
      <c r="AQ14" s="47"/>
      <c r="AR14" s="49"/>
      <c r="AS14" s="50"/>
      <c r="AT14" s="45">
        <v>2621346</v>
      </c>
      <c r="AU14" s="45">
        <v>515013.2</v>
      </c>
      <c r="AV14" s="45">
        <v>515013.2</v>
      </c>
      <c r="AW14" s="45">
        <v>3651372.4</v>
      </c>
      <c r="AX14" s="51"/>
      <c r="AY14" s="47"/>
      <c r="AZ14" s="49"/>
      <c r="BA14" s="50"/>
      <c r="BB14" s="46">
        <v>66</v>
      </c>
      <c r="BC14" s="46">
        <v>33</v>
      </c>
      <c r="BD14" s="52">
        <v>21</v>
      </c>
      <c r="BE14" s="52">
        <v>104</v>
      </c>
      <c r="BF14" s="52"/>
      <c r="BG14" s="47"/>
      <c r="BH14" s="49"/>
    </row>
    <row r="15" spans="1:60" s="1" customFormat="1" ht="28.65" customHeight="1" x14ac:dyDescent="0.2"/>
  </sheetData>
  <mergeCells count="21">
    <mergeCell ref="B2:Q2"/>
    <mergeCell ref="D4:D6"/>
    <mergeCell ref="C4:C6"/>
    <mergeCell ref="AT4:AZ4"/>
    <mergeCell ref="AT5:AZ5"/>
    <mergeCell ref="AD4:AJ4"/>
    <mergeCell ref="AD5:AJ5"/>
    <mergeCell ref="AL4:AR4"/>
    <mergeCell ref="AL5:AR5"/>
    <mergeCell ref="E4:E6"/>
    <mergeCell ref="A4:A6"/>
    <mergeCell ref="BB4:BH4"/>
    <mergeCell ref="BB5:BH5"/>
    <mergeCell ref="B4:B6"/>
    <mergeCell ref="F4:F6"/>
    <mergeCell ref="G4:G6"/>
    <mergeCell ref="I4:O4"/>
    <mergeCell ref="I5:O5"/>
    <mergeCell ref="Q4:AB4"/>
    <mergeCell ref="Q5:W5"/>
    <mergeCell ref="X5:AB5"/>
  </mergeCells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REGION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A6706184</cp:lastModifiedBy>
  <dcterms:created xsi:type="dcterms:W3CDTF">2021-11-09T15:54:21Z</dcterms:created>
  <dcterms:modified xsi:type="dcterms:W3CDTF">2022-05-06T12:18:20Z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clara.bourreau@cegee.caisse-epargne.fr</vt:lpwstr>
  </property>
  <property fmtid="{D5CDD505-2E9C-101B-9397-08002B2CF9AE}" pid="5" name="MSIP_Label_48a19f0c-bea1-442e-a475-ed109d9ec508_SetDate">
    <vt:lpwstr>2021-11-09T16:01:06.6367420Z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