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geedrt\directions\GEE DMGP_COMMUN DRT\EXCELLENCE PROFESSIONNELLE\CHALLENGE COMMERCIAUX\CHALLENGE ECO RESPONSABLES SEPT-DEC 2022\RESULTATS DEFS\"/>
    </mc:Choice>
  </mc:AlternateContent>
  <xr:revisionPtr revIDLastSave="0" documentId="8_{418DBB28-CFD1-42CD-9972-EC66BBF5011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REGIO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3" i="1" l="1"/>
  <c r="E7" i="1"/>
  <c r="E8" i="1"/>
  <c r="E9" i="1"/>
  <c r="E10" i="1"/>
  <c r="E11" i="1"/>
  <c r="E12" i="1"/>
  <c r="E6" i="1"/>
  <c r="E13" i="1" l="1"/>
</calcChain>
</file>

<file path=xl/sharedStrings.xml><?xml version="1.0" encoding="utf-8"?>
<sst xmlns="http://schemas.openxmlformats.org/spreadsheetml/2006/main" count="71" uniqueCount="31">
  <si>
    <t>Région</t>
  </si>
  <si>
    <t>Gains</t>
  </si>
  <si>
    <t>Ouvertures PERI PEA</t>
  </si>
  <si>
    <t>Ouvertures option Transmission</t>
  </si>
  <si>
    <t>Chiffre d'Affaires Gestion déléguée (en K€)</t>
  </si>
  <si>
    <t>Chiffre d'Affaires Assurance Vie en K€</t>
  </si>
  <si>
    <t>CA Immobilier patrimonial en lots en K€</t>
  </si>
  <si>
    <t>CA SCPI en K€</t>
  </si>
  <si>
    <t>ETP moyen annuel BDD</t>
  </si>
  <si>
    <t>Excédents Assurance Vie</t>
  </si>
  <si>
    <t>Excédents Epargne</t>
  </si>
  <si>
    <t>Gains par ETP</t>
  </si>
  <si>
    <t>Nb d'objectifs atteints (sur 8)</t>
  </si>
  <si>
    <t>Gains potentiels (sais.)</t>
  </si>
  <si>
    <t>Nb d'objectifs sais. atteints (sur 8)</t>
  </si>
  <si>
    <t>Réal. cumulée</t>
  </si>
  <si>
    <t>Réal. cumulée / ETP</t>
  </si>
  <si>
    <t>Objectif ajusté à l'ETP</t>
  </si>
  <si>
    <t>Taux d'atteinte objectif</t>
  </si>
  <si>
    <t>Reste à faire</t>
  </si>
  <si>
    <t>Gains potentiels par ETP</t>
  </si>
  <si>
    <t xml:space="preserve">AUBE HAUTE MARNE                </t>
  </si>
  <si>
    <t xml:space="preserve">BAS RHIN                        </t>
  </si>
  <si>
    <t xml:space="preserve">HAUT RHIN                       </t>
  </si>
  <si>
    <t xml:space="preserve">MARNE ARDENNES                  </t>
  </si>
  <si>
    <t xml:space="preserve">MEURTHE ET MOSELLE MEUSE        </t>
  </si>
  <si>
    <t xml:space="preserve">MOSELLE                         </t>
  </si>
  <si>
    <t xml:space="preserve">VOSGES                          </t>
  </si>
  <si>
    <t>TOTAL</t>
  </si>
  <si>
    <t>Résultats et gains provisoires avant contrôles Risques et Conformité</t>
  </si>
  <si>
    <t>ETP du    1er septembre au 31 décembre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</si>
</sst>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;\-#,##0.0"/>
    <numFmt numFmtId="165" formatCode="0&quot; €&quot;;\-0&quot; €&quot;;\ "/>
    <numFmt numFmtId="166" formatCode="0;\-0;\ "/>
    <numFmt numFmtId="167" formatCode="#,##0%;\-#,##0%"/>
  </numFmts>
  <fonts count="9" x14ac:knownFonts="1">
    <font>
      <sz val="10"/>
      <color rgb="FF000000"/>
      <name val="Arial"/>
    </font>
    <font>
      <sz val="9"/>
      <color rgb="FF333333"/>
      <name val="Arial"/>
    </font>
    <font>
      <b/>
      <sz val="9"/>
      <color rgb="FF333333"/>
      <name val="Arial"/>
    </font>
    <font>
      <b/>
      <sz val="9"/>
      <color rgb="FFEB0F0F"/>
      <name val="Arial"/>
    </font>
    <font>
      <b/>
      <sz val="9"/>
      <color rgb="FFCE3100"/>
      <name val="Arial"/>
    </font>
    <font>
      <b/>
      <sz val="9"/>
      <color rgb="FF000000"/>
      <name val="Arial"/>
    </font>
    <font>
      <b/>
      <sz val="9"/>
      <color rgb="FF319663"/>
      <name val="Arial"/>
    </font>
    <font>
      <sz val="9"/>
      <color rgb="FF000000"/>
      <name val="Arial"/>
    </font>
    <font>
      <b/>
      <i/>
      <sz val="10"/>
      <color rgb="FF808080"/>
      <name val="Arial"/>
    </font>
  </fonts>
  <fills count="7">
    <fill>
      <patternFill patternType="none"/>
    </fill>
    <fill>
      <patternFill patternType="gray125"/>
    </fill>
    <fill>
      <patternFill patternType="solid">
        <fgColor rgb="FFF7F7F7"/>
        <bgColor rgb="FFFFFFFF"/>
      </patternFill>
    </fill>
    <fill>
      <patternFill patternType="solid">
        <fgColor rgb="FFC6C3C6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CEFFCE"/>
        <bgColor rgb="FFFFFFFF"/>
      </patternFill>
    </fill>
    <fill>
      <patternFill patternType="solid">
        <fgColor rgb="FF319663"/>
        <bgColor rgb="FFFFFFFF"/>
      </patternFill>
    </fill>
  </fills>
  <borders count="4">
    <border>
      <left/>
      <right/>
      <top/>
      <bottom/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DDDDDD"/>
      </right>
      <top/>
      <bottom/>
      <diagonal/>
    </border>
    <border>
      <left style="thin">
        <color rgb="FFDDDDDD"/>
      </left>
      <right style="thin">
        <color rgb="FFDDDDDD"/>
      </right>
      <top style="thin">
        <color rgb="FFCAC9D9"/>
      </top>
      <bottom style="thin">
        <color rgb="FFDDDDDD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2" fillId="3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49" fontId="2" fillId="4" borderId="1" xfId="0" applyNumberFormat="1" applyFont="1" applyFill="1" applyBorder="1" applyAlignment="1">
      <alignment horizontal="left" vertical="center"/>
    </xf>
    <xf numFmtId="164" fontId="1" fillId="4" borderId="1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65" fontId="6" fillId="4" borderId="1" xfId="0" applyNumberFormat="1" applyFont="1" applyFill="1" applyBorder="1" applyAlignment="1">
      <alignment horizontal="center" vertical="center"/>
    </xf>
    <xf numFmtId="166" fontId="1" fillId="4" borderId="1" xfId="0" applyNumberFormat="1" applyFont="1" applyFill="1" applyBorder="1" applyAlignment="1">
      <alignment horizontal="center" vertical="center"/>
    </xf>
    <xf numFmtId="165" fontId="7" fillId="4" borderId="1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/>
    </xf>
    <xf numFmtId="3" fontId="1" fillId="4" borderId="1" xfId="0" applyNumberFormat="1" applyFont="1" applyFill="1" applyBorder="1" applyAlignment="1">
      <alignment horizontal="center" vertical="center"/>
    </xf>
    <xf numFmtId="167" fontId="7" fillId="5" borderId="1" xfId="0" applyNumberFormat="1" applyFont="1" applyFill="1" applyBorder="1" applyAlignment="1">
      <alignment horizontal="center" vertical="center"/>
    </xf>
    <xf numFmtId="165" fontId="5" fillId="6" borderId="1" xfId="0" applyNumberFormat="1" applyFont="1" applyFill="1" applyBorder="1" applyAlignment="1">
      <alignment horizontal="center" vertical="center"/>
    </xf>
    <xf numFmtId="167" fontId="1" fillId="4" borderId="1" xfId="0" applyNumberFormat="1" applyFont="1" applyFill="1" applyBorder="1" applyAlignment="1">
      <alignment horizontal="center" vertical="center"/>
    </xf>
    <xf numFmtId="165" fontId="1" fillId="4" borderId="1" xfId="0" applyNumberFormat="1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1" fontId="1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49" fontId="2" fillId="4" borderId="3" xfId="0" applyNumberFormat="1" applyFont="1" applyFill="1" applyBorder="1" applyAlignment="1">
      <alignment horizontal="left" vertical="center"/>
    </xf>
    <xf numFmtId="164" fontId="2" fillId="4" borderId="3" xfId="0" applyNumberFormat="1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49" fontId="2" fillId="4" borderId="3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3" fontId="2" fillId="4" borderId="3" xfId="0" applyNumberFormat="1" applyFont="1" applyFill="1" applyBorder="1" applyAlignment="1">
      <alignment horizontal="center" vertical="center"/>
    </xf>
    <xf numFmtId="167" fontId="2" fillId="4" borderId="3" xfId="0" applyNumberFormat="1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left" vertical="center"/>
    </xf>
    <xf numFmtId="1" fontId="2" fillId="4" borderId="3" xfId="0" applyNumberFormat="1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3" fontId="1" fillId="2" borderId="0" xfId="0" applyNumberFormat="1" applyFont="1" applyFill="1" applyAlignment="1">
      <alignment horizontal="left" vertical="center"/>
    </xf>
    <xf numFmtId="3" fontId="2" fillId="3" borderId="1" xfId="0" applyNumberFormat="1" applyFont="1" applyFill="1" applyBorder="1" applyAlignment="1">
      <alignment horizontal="center" vertical="center" wrapText="1"/>
    </xf>
    <xf numFmtId="3" fontId="0" fillId="0" borderId="0" xfId="0" applyNumberFormat="1" applyAlignment="1">
      <alignment vertical="center"/>
    </xf>
    <xf numFmtId="49" fontId="2" fillId="3" borderId="2" xfId="0" applyNumberFormat="1" applyFont="1" applyFill="1" applyBorder="1" applyAlignment="1">
      <alignment horizontal="center" vertical="center" wrapText="1"/>
    </xf>
    <xf numFmtId="164" fontId="2" fillId="4" borderId="2" xfId="0" applyNumberFormat="1" applyFont="1" applyFill="1" applyBorder="1" applyAlignment="1">
      <alignment horizontal="center" vertical="center"/>
    </xf>
    <xf numFmtId="164" fontId="1" fillId="4" borderId="1" xfId="0" applyNumberFormat="1" applyFont="1" applyFill="1" applyBorder="1" applyAlignment="1">
      <alignment horizontal="center" vertical="center" wrapText="1"/>
    </xf>
    <xf numFmtId="49" fontId="8" fillId="4" borderId="0" xfId="0" applyNumberFormat="1" applyFont="1" applyFill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BN13"/>
  <sheetViews>
    <sheetView showGridLines="0" tabSelected="1" topLeftCell="B1" workbookViewId="0">
      <pane xSplit="1" ySplit="5" topLeftCell="C6" activePane="bottomRight" state="frozen"/>
      <selection activeCell="B1" sqref="B1"/>
      <selection pane="topRight" activeCell="C1" sqref="C1"/>
      <selection pane="bottomLeft" activeCell="B7" sqref="B7"/>
      <selection pane="bottomRight" activeCell="E13" sqref="E13"/>
    </sheetView>
  </sheetViews>
  <sheetFormatPr baseColWidth="10" defaultColWidth="11.44140625" defaultRowHeight="13.2" x14ac:dyDescent="0.25"/>
  <cols>
    <col min="1" max="1" width="1.5546875" style="34" customWidth="1"/>
    <col min="2" max="2" width="27.44140625" style="34" customWidth="1"/>
    <col min="3" max="5" width="12.44140625" style="34" customWidth="1"/>
    <col min="6" max="6" width="0.44140625" style="34" customWidth="1"/>
    <col min="7" max="10" width="12.109375" style="34" customWidth="1"/>
    <col min="11" max="11" width="0.33203125" style="34" customWidth="1"/>
    <col min="12" max="16" width="10.6640625" style="34" customWidth="1"/>
    <col min="17" max="17" width="11.33203125" style="34" customWidth="1"/>
    <col min="18" max="18" width="0.33203125" style="34" customWidth="1"/>
    <col min="19" max="23" width="10.6640625" style="34" customWidth="1"/>
    <col min="24" max="24" width="11.6640625" style="34" customWidth="1"/>
    <col min="25" max="25" width="0.33203125" style="34" customWidth="1"/>
    <col min="26" max="30" width="10.6640625" style="34" customWidth="1"/>
    <col min="31" max="31" width="11.5546875" style="34" customWidth="1"/>
    <col min="32" max="32" width="0.33203125" style="34" customWidth="1"/>
    <col min="33" max="37" width="10.6640625" style="34" customWidth="1"/>
    <col min="38" max="38" width="11.33203125" style="34" customWidth="1"/>
    <col min="39" max="39" width="0.33203125" style="34" customWidth="1"/>
    <col min="40" max="45" width="11.33203125" style="34" customWidth="1"/>
    <col min="46" max="46" width="0.33203125" style="34" customWidth="1"/>
    <col min="47" max="52" width="11.33203125" style="34" customWidth="1"/>
    <col min="53" max="53" width="0.33203125" style="34" customWidth="1"/>
    <col min="54" max="54" width="12.5546875" style="34" customWidth="1"/>
    <col min="55" max="55" width="0.33203125" style="34" customWidth="1"/>
    <col min="56" max="57" width="11.88671875" style="34" customWidth="1"/>
    <col min="58" max="58" width="11.33203125" style="37" customWidth="1"/>
    <col min="59" max="59" width="10.33203125" style="34" customWidth="1"/>
    <col min="60" max="60" width="11.5546875" style="34" customWidth="1"/>
    <col min="61" max="61" width="0.33203125" style="34" customWidth="1"/>
    <col min="62" max="62" width="12" style="34" customWidth="1"/>
    <col min="63" max="63" width="14.33203125" style="34" customWidth="1"/>
    <col min="64" max="64" width="11.88671875" style="37" customWidth="1"/>
    <col min="65" max="66" width="11.33203125" style="34" customWidth="1"/>
    <col min="67" max="67" width="5.5546875" style="34" customWidth="1"/>
    <col min="68" max="16384" width="11.44140625" style="34"/>
  </cols>
  <sheetData>
    <row r="1" spans="2:66" s="8" customFormat="1" ht="12.75" customHeight="1" x14ac:dyDescent="0.25">
      <c r="BF1" s="35"/>
      <c r="BL1" s="35"/>
    </row>
    <row r="2" spans="2:66" s="8" customFormat="1" ht="11.7" customHeight="1" x14ac:dyDescent="0.25">
      <c r="B2" s="41" t="s">
        <v>29</v>
      </c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BF2" s="35"/>
      <c r="BL2" s="35"/>
    </row>
    <row r="3" spans="2:66" s="8" customFormat="1" ht="14.25" customHeight="1" x14ac:dyDescent="0.25">
      <c r="BF3" s="35"/>
      <c r="BL3" s="35"/>
    </row>
    <row r="4" spans="2:66" s="8" customFormat="1" ht="49.5" customHeight="1" x14ac:dyDescent="0.25">
      <c r="B4" s="42" t="s">
        <v>0</v>
      </c>
      <c r="C4" s="44" t="s">
        <v>30</v>
      </c>
      <c r="D4" s="38"/>
      <c r="E4" s="38"/>
      <c r="F4" s="45"/>
      <c r="G4" s="46" t="s">
        <v>1</v>
      </c>
      <c r="H4" s="46"/>
      <c r="I4" s="46"/>
      <c r="J4" s="46"/>
      <c r="K4" s="3"/>
      <c r="L4" s="46" t="s">
        <v>2</v>
      </c>
      <c r="M4" s="46"/>
      <c r="N4" s="46"/>
      <c r="O4" s="46"/>
      <c r="P4" s="46"/>
      <c r="Q4" s="46"/>
      <c r="R4" s="3"/>
      <c r="S4" s="43" t="s">
        <v>3</v>
      </c>
      <c r="T4" s="43"/>
      <c r="U4" s="43"/>
      <c r="V4" s="43"/>
      <c r="W4" s="43"/>
      <c r="X4" s="43"/>
      <c r="Y4" s="3"/>
      <c r="Z4" s="43" t="s">
        <v>4</v>
      </c>
      <c r="AA4" s="43"/>
      <c r="AB4" s="43"/>
      <c r="AC4" s="43"/>
      <c r="AD4" s="43"/>
      <c r="AE4" s="43"/>
      <c r="AF4" s="3"/>
      <c r="AG4" s="43" t="s">
        <v>5</v>
      </c>
      <c r="AH4" s="43"/>
      <c r="AI4" s="43"/>
      <c r="AJ4" s="43"/>
      <c r="AK4" s="43"/>
      <c r="AL4" s="43"/>
      <c r="AM4" s="4"/>
      <c r="AN4" s="43" t="s">
        <v>6</v>
      </c>
      <c r="AO4" s="43"/>
      <c r="AP4" s="43"/>
      <c r="AQ4" s="43"/>
      <c r="AR4" s="43"/>
      <c r="AS4" s="43"/>
      <c r="AT4" s="4"/>
      <c r="AU4" s="43" t="s">
        <v>7</v>
      </c>
      <c r="AV4" s="43"/>
      <c r="AW4" s="43"/>
      <c r="AX4" s="43"/>
      <c r="AY4" s="43"/>
      <c r="AZ4" s="43"/>
      <c r="BA4" s="4"/>
      <c r="BB4" s="46" t="s">
        <v>8</v>
      </c>
      <c r="BC4" s="5"/>
      <c r="BD4" s="43" t="s">
        <v>9</v>
      </c>
      <c r="BE4" s="43"/>
      <c r="BF4" s="43"/>
      <c r="BG4" s="43"/>
      <c r="BH4" s="43"/>
      <c r="BI4" s="5"/>
      <c r="BJ4" s="43" t="s">
        <v>10</v>
      </c>
      <c r="BK4" s="43"/>
      <c r="BL4" s="43"/>
      <c r="BM4" s="43"/>
      <c r="BN4" s="43"/>
    </row>
    <row r="5" spans="2:66" s="8" customFormat="1" ht="67.650000000000006" customHeight="1" x14ac:dyDescent="0.25">
      <c r="B5" s="42"/>
      <c r="C5" s="44"/>
      <c r="D5" s="38"/>
      <c r="E5" s="38"/>
      <c r="F5" s="45"/>
      <c r="G5" s="1" t="s">
        <v>11</v>
      </c>
      <c r="H5" s="1" t="s">
        <v>12</v>
      </c>
      <c r="I5" s="1" t="s">
        <v>13</v>
      </c>
      <c r="J5" s="1" t="s">
        <v>14</v>
      </c>
      <c r="K5" s="2"/>
      <c r="L5" s="1" t="s">
        <v>15</v>
      </c>
      <c r="M5" s="1" t="s">
        <v>16</v>
      </c>
      <c r="N5" s="1" t="s">
        <v>17</v>
      </c>
      <c r="O5" s="1" t="s">
        <v>18</v>
      </c>
      <c r="P5" s="1" t="s">
        <v>19</v>
      </c>
      <c r="Q5" s="1" t="s">
        <v>20</v>
      </c>
      <c r="R5" s="2"/>
      <c r="S5" s="1" t="s">
        <v>15</v>
      </c>
      <c r="T5" s="1" t="s">
        <v>16</v>
      </c>
      <c r="U5" s="1" t="s">
        <v>17</v>
      </c>
      <c r="V5" s="1" t="s">
        <v>18</v>
      </c>
      <c r="W5" s="1" t="s">
        <v>19</v>
      </c>
      <c r="X5" s="1" t="s">
        <v>20</v>
      </c>
      <c r="Y5" s="2"/>
      <c r="Z5" s="1" t="s">
        <v>15</v>
      </c>
      <c r="AA5" s="1" t="s">
        <v>16</v>
      </c>
      <c r="AB5" s="1" t="s">
        <v>17</v>
      </c>
      <c r="AC5" s="1" t="s">
        <v>18</v>
      </c>
      <c r="AD5" s="1" t="s">
        <v>19</v>
      </c>
      <c r="AE5" s="1" t="s">
        <v>20</v>
      </c>
      <c r="AF5" s="2"/>
      <c r="AG5" s="1" t="s">
        <v>15</v>
      </c>
      <c r="AH5" s="1" t="s">
        <v>16</v>
      </c>
      <c r="AI5" s="1" t="s">
        <v>17</v>
      </c>
      <c r="AJ5" s="1" t="s">
        <v>18</v>
      </c>
      <c r="AK5" s="1" t="s">
        <v>19</v>
      </c>
      <c r="AL5" s="1" t="s">
        <v>20</v>
      </c>
      <c r="AM5" s="2"/>
      <c r="AN5" s="1" t="s">
        <v>15</v>
      </c>
      <c r="AO5" s="1" t="s">
        <v>16</v>
      </c>
      <c r="AP5" s="1" t="s">
        <v>17</v>
      </c>
      <c r="AQ5" s="1" t="s">
        <v>18</v>
      </c>
      <c r="AR5" s="1" t="s">
        <v>19</v>
      </c>
      <c r="AS5" s="1" t="s">
        <v>20</v>
      </c>
      <c r="AT5" s="2"/>
      <c r="AU5" s="1" t="s">
        <v>15</v>
      </c>
      <c r="AV5" s="1" t="s">
        <v>16</v>
      </c>
      <c r="AW5" s="1" t="s">
        <v>17</v>
      </c>
      <c r="AX5" s="1" t="s">
        <v>18</v>
      </c>
      <c r="AY5" s="1" t="s">
        <v>19</v>
      </c>
      <c r="AZ5" s="1" t="s">
        <v>20</v>
      </c>
      <c r="BA5" s="7"/>
      <c r="BB5" s="46"/>
      <c r="BC5" s="5"/>
      <c r="BD5" s="1" t="s">
        <v>15</v>
      </c>
      <c r="BE5" s="1" t="s">
        <v>16</v>
      </c>
      <c r="BF5" s="36" t="s">
        <v>17</v>
      </c>
      <c r="BG5" s="1" t="s">
        <v>18</v>
      </c>
      <c r="BH5" s="1" t="s">
        <v>20</v>
      </c>
      <c r="BI5" s="6"/>
      <c r="BJ5" s="1" t="s">
        <v>15</v>
      </c>
      <c r="BK5" s="1" t="s">
        <v>16</v>
      </c>
      <c r="BL5" s="36" t="s">
        <v>17</v>
      </c>
      <c r="BM5" s="1" t="s">
        <v>18</v>
      </c>
      <c r="BN5" s="1" t="s">
        <v>20</v>
      </c>
    </row>
    <row r="6" spans="2:66" s="8" customFormat="1" ht="17.7" customHeight="1" x14ac:dyDescent="0.25">
      <c r="B6" s="9" t="s">
        <v>21</v>
      </c>
      <c r="C6" s="10">
        <v>3.73</v>
      </c>
      <c r="D6" s="40">
        <v>8</v>
      </c>
      <c r="E6" s="40">
        <f>D6*G6</f>
        <v>2000</v>
      </c>
      <c r="F6" s="11"/>
      <c r="G6" s="12">
        <v>250</v>
      </c>
      <c r="H6" s="13">
        <v>4</v>
      </c>
      <c r="I6" s="14">
        <v>250</v>
      </c>
      <c r="J6" s="13">
        <v>4</v>
      </c>
      <c r="K6" s="15"/>
      <c r="L6" s="16">
        <v>52</v>
      </c>
      <c r="M6" s="16">
        <v>13.941018766756001</v>
      </c>
      <c r="N6" s="16">
        <v>44.76</v>
      </c>
      <c r="O6" s="17">
        <v>1.16175156389634</v>
      </c>
      <c r="P6" s="16">
        <v>0</v>
      </c>
      <c r="Q6" s="18">
        <v>50</v>
      </c>
      <c r="R6" s="15"/>
      <c r="S6" s="16">
        <v>101</v>
      </c>
      <c r="T6" s="16">
        <v>27.077747989276101</v>
      </c>
      <c r="U6" s="16">
        <v>74.599999999999994</v>
      </c>
      <c r="V6" s="17">
        <v>1.3538873994638101</v>
      </c>
      <c r="W6" s="16">
        <v>0</v>
      </c>
      <c r="X6" s="18">
        <v>50</v>
      </c>
      <c r="Y6" s="15"/>
      <c r="Z6" s="16">
        <v>711.16800000000001</v>
      </c>
      <c r="AA6" s="16">
        <v>190.66166219839101</v>
      </c>
      <c r="AB6" s="16">
        <v>2984</v>
      </c>
      <c r="AC6" s="19">
        <v>0.238327077747989</v>
      </c>
      <c r="AD6" s="16">
        <v>2272.8319999999999</v>
      </c>
      <c r="AE6" s="20">
        <v>0</v>
      </c>
      <c r="AF6" s="15"/>
      <c r="AG6" s="16">
        <v>16226.062</v>
      </c>
      <c r="AH6" s="16">
        <v>4350.1506702412898</v>
      </c>
      <c r="AI6" s="16">
        <v>12682</v>
      </c>
      <c r="AJ6" s="17">
        <v>1.2794560794827301</v>
      </c>
      <c r="AK6" s="16">
        <v>0</v>
      </c>
      <c r="AL6" s="18">
        <v>100</v>
      </c>
      <c r="AM6" s="21"/>
      <c r="AN6" s="16">
        <v>563.88599999999997</v>
      </c>
      <c r="AO6" s="22">
        <v>151.17587131367301</v>
      </c>
      <c r="AP6" s="16">
        <v>1249.55</v>
      </c>
      <c r="AQ6" s="19">
        <v>0.451271257652755</v>
      </c>
      <c r="AR6" s="16">
        <v>685.66399999999999</v>
      </c>
      <c r="AS6" s="20">
        <v>0</v>
      </c>
      <c r="AT6" s="21"/>
      <c r="AU6" s="16">
        <v>214.5</v>
      </c>
      <c r="AV6" s="16">
        <v>57.506702412868599</v>
      </c>
      <c r="AW6" s="16">
        <v>503.55</v>
      </c>
      <c r="AX6" s="19">
        <v>0.425975573428657</v>
      </c>
      <c r="AY6" s="16">
        <v>289.05</v>
      </c>
      <c r="AZ6" s="20">
        <v>0</v>
      </c>
      <c r="BA6" s="7"/>
      <c r="BB6" s="23">
        <v>85.6</v>
      </c>
      <c r="BC6" s="5"/>
      <c r="BD6" s="16">
        <v>4328176.63</v>
      </c>
      <c r="BE6" s="16">
        <v>50562.811098130798</v>
      </c>
      <c r="BF6" s="16">
        <v>50281</v>
      </c>
      <c r="BG6" s="19">
        <v>1.01</v>
      </c>
      <c r="BH6" s="18">
        <v>50</v>
      </c>
      <c r="BI6" s="6"/>
      <c r="BJ6" s="16">
        <v>10676040.57</v>
      </c>
      <c r="BK6" s="16">
        <v>124720.100116822</v>
      </c>
      <c r="BL6" s="16">
        <v>149645</v>
      </c>
      <c r="BM6" s="19">
        <v>0.83</v>
      </c>
      <c r="BN6" s="20">
        <v>0</v>
      </c>
    </row>
    <row r="7" spans="2:66" s="8" customFormat="1" ht="17.7" customHeight="1" x14ac:dyDescent="0.25">
      <c r="B7" s="9" t="s">
        <v>22</v>
      </c>
      <c r="C7" s="10">
        <v>8.19</v>
      </c>
      <c r="D7" s="40">
        <v>11</v>
      </c>
      <c r="E7" s="40">
        <f t="shared" ref="E7:E12" si="0">D7*G7</f>
        <v>2200</v>
      </c>
      <c r="F7" s="11"/>
      <c r="G7" s="12">
        <v>200</v>
      </c>
      <c r="H7" s="13">
        <v>3</v>
      </c>
      <c r="I7" s="14">
        <v>200</v>
      </c>
      <c r="J7" s="13">
        <v>3</v>
      </c>
      <c r="K7" s="15"/>
      <c r="L7" s="16">
        <v>186</v>
      </c>
      <c r="M7" s="16">
        <v>22.710622710622701</v>
      </c>
      <c r="N7" s="16">
        <v>98.28</v>
      </c>
      <c r="O7" s="17">
        <v>1.89255189255189</v>
      </c>
      <c r="P7" s="16">
        <v>0</v>
      </c>
      <c r="Q7" s="18">
        <v>50</v>
      </c>
      <c r="R7" s="15"/>
      <c r="S7" s="16">
        <v>93</v>
      </c>
      <c r="T7" s="16">
        <v>11.3553113553114</v>
      </c>
      <c r="U7" s="16">
        <v>163.80000000000001</v>
      </c>
      <c r="V7" s="19">
        <v>0.56776556776556797</v>
      </c>
      <c r="W7" s="16">
        <v>70.8</v>
      </c>
      <c r="X7" s="20">
        <v>0</v>
      </c>
      <c r="Y7" s="15"/>
      <c r="Z7" s="16">
        <v>1327.5640000000001</v>
      </c>
      <c r="AA7" s="16">
        <v>162.09572649572701</v>
      </c>
      <c r="AB7" s="16">
        <v>6552</v>
      </c>
      <c r="AC7" s="19">
        <v>0.20261965811965801</v>
      </c>
      <c r="AD7" s="16">
        <v>5224.4359999999997</v>
      </c>
      <c r="AE7" s="20">
        <v>0</v>
      </c>
      <c r="AF7" s="15"/>
      <c r="AG7" s="16">
        <v>30851.806</v>
      </c>
      <c r="AH7" s="16">
        <v>3767.0092796092799</v>
      </c>
      <c r="AI7" s="16">
        <v>27846</v>
      </c>
      <c r="AJ7" s="17">
        <v>1.1079439057674401</v>
      </c>
      <c r="AK7" s="16">
        <v>0</v>
      </c>
      <c r="AL7" s="18">
        <v>100</v>
      </c>
      <c r="AM7" s="21"/>
      <c r="AN7" s="16">
        <v>189.9</v>
      </c>
      <c r="AO7" s="22">
        <v>23.1868131868132</v>
      </c>
      <c r="AP7" s="16">
        <v>2743.65</v>
      </c>
      <c r="AQ7" s="19">
        <v>6.92143677218304E-2</v>
      </c>
      <c r="AR7" s="16">
        <v>2553.75</v>
      </c>
      <c r="AS7" s="20">
        <v>0</v>
      </c>
      <c r="AT7" s="21"/>
      <c r="AU7" s="16">
        <v>796.25</v>
      </c>
      <c r="AV7" s="16">
        <v>97.2222222222222</v>
      </c>
      <c r="AW7" s="16">
        <v>1105.6500000000001</v>
      </c>
      <c r="AX7" s="19">
        <v>0.72016460905349799</v>
      </c>
      <c r="AY7" s="16">
        <v>309.39999999999998</v>
      </c>
      <c r="AZ7" s="20">
        <v>0</v>
      </c>
      <c r="BA7" s="7"/>
      <c r="BB7" s="23">
        <v>164.04</v>
      </c>
      <c r="BC7" s="5"/>
      <c r="BD7" s="16">
        <v>7436187.9900000002</v>
      </c>
      <c r="BE7" s="16">
        <v>45331.553218727102</v>
      </c>
      <c r="BF7" s="16">
        <v>58069</v>
      </c>
      <c r="BG7" s="19">
        <v>0.78</v>
      </c>
      <c r="BH7" s="20">
        <v>0</v>
      </c>
      <c r="BI7" s="6"/>
      <c r="BJ7" s="16">
        <v>37729015.57</v>
      </c>
      <c r="BK7" s="16">
        <v>229998.875701048</v>
      </c>
      <c r="BL7" s="16">
        <v>172824</v>
      </c>
      <c r="BM7" s="19">
        <v>1.33</v>
      </c>
      <c r="BN7" s="18">
        <v>50</v>
      </c>
    </row>
    <row r="8" spans="2:66" s="8" customFormat="1" ht="17.7" customHeight="1" x14ac:dyDescent="0.25">
      <c r="B8" s="9" t="s">
        <v>23</v>
      </c>
      <c r="C8" s="10">
        <v>6.84</v>
      </c>
      <c r="D8" s="40">
        <v>9</v>
      </c>
      <c r="E8" s="40">
        <f t="shared" si="0"/>
        <v>900</v>
      </c>
      <c r="F8" s="11"/>
      <c r="G8" s="12">
        <v>100</v>
      </c>
      <c r="H8" s="13">
        <v>2</v>
      </c>
      <c r="I8" s="14">
        <v>100</v>
      </c>
      <c r="J8" s="13">
        <v>2</v>
      </c>
      <c r="K8" s="15"/>
      <c r="L8" s="16">
        <v>86</v>
      </c>
      <c r="M8" s="16">
        <v>12.5730994152047</v>
      </c>
      <c r="N8" s="16">
        <v>82.08</v>
      </c>
      <c r="O8" s="17">
        <v>1.0477582846003901</v>
      </c>
      <c r="P8" s="16">
        <v>0</v>
      </c>
      <c r="Q8" s="18">
        <v>50</v>
      </c>
      <c r="R8" s="15"/>
      <c r="S8" s="16">
        <v>40</v>
      </c>
      <c r="T8" s="16">
        <v>5.84795321637427</v>
      </c>
      <c r="U8" s="16">
        <v>136.80000000000001</v>
      </c>
      <c r="V8" s="19">
        <v>0.29239766081871299</v>
      </c>
      <c r="W8" s="16">
        <v>96.8</v>
      </c>
      <c r="X8" s="20">
        <v>0</v>
      </c>
      <c r="Y8" s="15"/>
      <c r="Z8" s="16">
        <v>1358.4739999999999</v>
      </c>
      <c r="AA8" s="16">
        <v>198.60730994151999</v>
      </c>
      <c r="AB8" s="16">
        <v>5472</v>
      </c>
      <c r="AC8" s="19">
        <v>0.24825913742690101</v>
      </c>
      <c r="AD8" s="16">
        <v>4113.5259999999998</v>
      </c>
      <c r="AE8" s="20">
        <v>0</v>
      </c>
      <c r="AF8" s="15"/>
      <c r="AG8" s="16">
        <v>16503.065999999999</v>
      </c>
      <c r="AH8" s="16">
        <v>2412.72894736842</v>
      </c>
      <c r="AI8" s="16">
        <v>23256</v>
      </c>
      <c r="AJ8" s="19">
        <v>0.70962616099071196</v>
      </c>
      <c r="AK8" s="16">
        <v>6752.9340000000002</v>
      </c>
      <c r="AL8" s="20">
        <v>0</v>
      </c>
      <c r="AM8" s="21"/>
      <c r="AN8" s="16">
        <v>1633.1</v>
      </c>
      <c r="AO8" s="22">
        <v>238.75730994151999</v>
      </c>
      <c r="AP8" s="16">
        <v>2291.4</v>
      </c>
      <c r="AQ8" s="19">
        <v>0.71270838788513602</v>
      </c>
      <c r="AR8" s="16">
        <v>658.3</v>
      </c>
      <c r="AS8" s="20">
        <v>0</v>
      </c>
      <c r="AT8" s="21"/>
      <c r="AU8" s="16">
        <v>1592.5519999999999</v>
      </c>
      <c r="AV8" s="16">
        <v>232.829239766082</v>
      </c>
      <c r="AW8" s="16">
        <v>923.4</v>
      </c>
      <c r="AX8" s="19">
        <v>1.7246610353043099</v>
      </c>
      <c r="AY8" s="16">
        <v>0</v>
      </c>
      <c r="AZ8" s="18">
        <v>50</v>
      </c>
      <c r="BA8" s="7"/>
      <c r="BB8" s="23">
        <v>92.7</v>
      </c>
      <c r="BC8" s="5"/>
      <c r="BD8" s="16">
        <v>-1799884.59</v>
      </c>
      <c r="BE8" s="16">
        <v>-19416.230744336601</v>
      </c>
      <c r="BF8" s="16">
        <v>58763</v>
      </c>
      <c r="BG8" s="19">
        <v>-0.33</v>
      </c>
      <c r="BH8" s="20">
        <v>0</v>
      </c>
      <c r="BI8" s="6"/>
      <c r="BJ8" s="16">
        <v>-2893496.59</v>
      </c>
      <c r="BK8" s="16">
        <v>-31213.555447680701</v>
      </c>
      <c r="BL8" s="16">
        <v>174889</v>
      </c>
      <c r="BM8" s="19">
        <v>-0.18</v>
      </c>
      <c r="BN8" s="20">
        <v>0</v>
      </c>
    </row>
    <row r="9" spans="2:66" s="8" customFormat="1" ht="17.7" customHeight="1" x14ac:dyDescent="0.25">
      <c r="B9" s="9" t="s">
        <v>24</v>
      </c>
      <c r="C9" s="10">
        <v>8.4</v>
      </c>
      <c r="D9" s="40">
        <v>10</v>
      </c>
      <c r="E9" s="40">
        <f t="shared" si="0"/>
        <v>500</v>
      </c>
      <c r="F9" s="11"/>
      <c r="G9" s="12">
        <v>50</v>
      </c>
      <c r="H9" s="13">
        <v>1</v>
      </c>
      <c r="I9" s="14">
        <v>50</v>
      </c>
      <c r="J9" s="13">
        <v>1</v>
      </c>
      <c r="K9" s="15"/>
      <c r="L9" s="16">
        <v>113</v>
      </c>
      <c r="M9" s="16">
        <v>13.452380952381001</v>
      </c>
      <c r="N9" s="16">
        <v>100.8</v>
      </c>
      <c r="O9" s="17">
        <v>1.12103174603175</v>
      </c>
      <c r="P9" s="16">
        <v>0</v>
      </c>
      <c r="Q9" s="18">
        <v>50</v>
      </c>
      <c r="R9" s="15"/>
      <c r="S9" s="16">
        <v>101</v>
      </c>
      <c r="T9" s="16">
        <v>12.023809523809501</v>
      </c>
      <c r="U9" s="16">
        <v>168</v>
      </c>
      <c r="V9" s="19">
        <v>0.60119047619047605</v>
      </c>
      <c r="W9" s="16">
        <v>67</v>
      </c>
      <c r="X9" s="20">
        <v>0</v>
      </c>
      <c r="Y9" s="15"/>
      <c r="Z9" s="16">
        <v>2533.306</v>
      </c>
      <c r="AA9" s="16">
        <v>301.58404761904802</v>
      </c>
      <c r="AB9" s="16">
        <v>6720</v>
      </c>
      <c r="AC9" s="19">
        <v>0.37698005952380997</v>
      </c>
      <c r="AD9" s="16">
        <v>4186.6940000000004</v>
      </c>
      <c r="AE9" s="20">
        <v>0</v>
      </c>
      <c r="AF9" s="15"/>
      <c r="AG9" s="16">
        <v>27951.73</v>
      </c>
      <c r="AH9" s="16">
        <v>3327.5869047618999</v>
      </c>
      <c r="AI9" s="16">
        <v>28560</v>
      </c>
      <c r="AJ9" s="19">
        <v>0.97870203081232499</v>
      </c>
      <c r="AK9" s="16">
        <v>608.27</v>
      </c>
      <c r="AL9" s="20">
        <v>0</v>
      </c>
      <c r="AM9" s="21"/>
      <c r="AN9" s="16">
        <v>403.33199999999999</v>
      </c>
      <c r="AO9" s="22">
        <v>48.015714285714303</v>
      </c>
      <c r="AP9" s="16">
        <v>2814</v>
      </c>
      <c r="AQ9" s="19">
        <v>0.143330490405117</v>
      </c>
      <c r="AR9" s="16">
        <v>2410.6680000000001</v>
      </c>
      <c r="AS9" s="20">
        <v>0</v>
      </c>
      <c r="AT9" s="21"/>
      <c r="AU9" s="16">
        <v>228.37200000000001</v>
      </c>
      <c r="AV9" s="16">
        <v>27.187142857142899</v>
      </c>
      <c r="AW9" s="16">
        <v>1134</v>
      </c>
      <c r="AX9" s="19">
        <v>0.201386243386243</v>
      </c>
      <c r="AY9" s="16">
        <v>905.62800000000004</v>
      </c>
      <c r="AZ9" s="20">
        <v>0</v>
      </c>
      <c r="BA9" s="7"/>
      <c r="BB9" s="23">
        <v>150.02000000000001</v>
      </c>
      <c r="BC9" s="5"/>
      <c r="BD9" s="16">
        <v>4394235.5999999996</v>
      </c>
      <c r="BE9" s="16">
        <v>29290.998533528898</v>
      </c>
      <c r="BF9" s="16">
        <v>51794</v>
      </c>
      <c r="BG9" s="19">
        <v>0.56999999999999995</v>
      </c>
      <c r="BH9" s="20">
        <v>0</v>
      </c>
      <c r="BI9" s="6"/>
      <c r="BJ9" s="16">
        <v>19581048.920000002</v>
      </c>
      <c r="BK9" s="16">
        <v>130522.92307692301</v>
      </c>
      <c r="BL9" s="16">
        <v>154150</v>
      </c>
      <c r="BM9" s="19">
        <v>0.85</v>
      </c>
      <c r="BN9" s="20">
        <v>0</v>
      </c>
    </row>
    <row r="10" spans="2:66" s="8" customFormat="1" ht="17.7" customHeight="1" x14ac:dyDescent="0.25">
      <c r="B10" s="9" t="s">
        <v>25</v>
      </c>
      <c r="C10" s="10">
        <v>8.01</v>
      </c>
      <c r="D10" s="40">
        <v>13</v>
      </c>
      <c r="E10" s="40">
        <f t="shared" si="0"/>
        <v>3250</v>
      </c>
      <c r="F10" s="11"/>
      <c r="G10" s="12">
        <v>250</v>
      </c>
      <c r="H10" s="13">
        <v>4</v>
      </c>
      <c r="I10" s="14">
        <v>250</v>
      </c>
      <c r="J10" s="13">
        <v>4</v>
      </c>
      <c r="K10" s="15"/>
      <c r="L10" s="16">
        <v>124</v>
      </c>
      <c r="M10" s="16">
        <v>15.4806491885144</v>
      </c>
      <c r="N10" s="16">
        <v>96.12</v>
      </c>
      <c r="O10" s="17">
        <v>1.2900540990428599</v>
      </c>
      <c r="P10" s="16">
        <v>0</v>
      </c>
      <c r="Q10" s="18">
        <v>50</v>
      </c>
      <c r="R10" s="15"/>
      <c r="S10" s="16">
        <v>52</v>
      </c>
      <c r="T10" s="16">
        <v>6.4918851435705403</v>
      </c>
      <c r="U10" s="16">
        <v>160.19999999999999</v>
      </c>
      <c r="V10" s="19">
        <v>0.32459425717852702</v>
      </c>
      <c r="W10" s="16">
        <v>108.2</v>
      </c>
      <c r="X10" s="20">
        <v>0</v>
      </c>
      <c r="Y10" s="15"/>
      <c r="Z10" s="16">
        <v>3156.3440000000001</v>
      </c>
      <c r="AA10" s="16">
        <v>394.050436953808</v>
      </c>
      <c r="AB10" s="16">
        <v>6408</v>
      </c>
      <c r="AC10" s="19">
        <v>0.49256304619225999</v>
      </c>
      <c r="AD10" s="16">
        <v>3251.6559999999999</v>
      </c>
      <c r="AE10" s="20">
        <v>0</v>
      </c>
      <c r="AF10" s="15"/>
      <c r="AG10" s="16">
        <v>30713.704000000002</v>
      </c>
      <c r="AH10" s="16">
        <v>3834.41997503121</v>
      </c>
      <c r="AI10" s="16">
        <v>27234</v>
      </c>
      <c r="AJ10" s="17">
        <v>1.1277705808915299</v>
      </c>
      <c r="AK10" s="16">
        <v>0</v>
      </c>
      <c r="AL10" s="18">
        <v>100</v>
      </c>
      <c r="AM10" s="21"/>
      <c r="AN10" s="16">
        <v>2066.5039999999999</v>
      </c>
      <c r="AO10" s="22">
        <v>257.99051186017499</v>
      </c>
      <c r="AP10" s="16">
        <v>2683.35</v>
      </c>
      <c r="AQ10" s="19">
        <v>0.77012093092589495</v>
      </c>
      <c r="AR10" s="16">
        <v>616.846</v>
      </c>
      <c r="AS10" s="20">
        <v>0</v>
      </c>
      <c r="AT10" s="21"/>
      <c r="AU10" s="16">
        <v>450.5</v>
      </c>
      <c r="AV10" s="16">
        <v>56.242197253433197</v>
      </c>
      <c r="AW10" s="16">
        <v>1081.3499999999999</v>
      </c>
      <c r="AX10" s="19">
        <v>0.41660886854395002</v>
      </c>
      <c r="AY10" s="16">
        <v>630.85</v>
      </c>
      <c r="AZ10" s="20">
        <v>0</v>
      </c>
      <c r="BA10" s="7"/>
      <c r="BB10" s="23">
        <v>167.68</v>
      </c>
      <c r="BC10" s="5"/>
      <c r="BD10" s="16">
        <v>11701055.050000001</v>
      </c>
      <c r="BE10" s="16">
        <v>69782.055403148901</v>
      </c>
      <c r="BF10" s="16">
        <v>53256</v>
      </c>
      <c r="BG10" s="19">
        <v>1.31</v>
      </c>
      <c r="BH10" s="18">
        <v>50</v>
      </c>
      <c r="BI10" s="6"/>
      <c r="BJ10" s="16">
        <v>29766305.129999999</v>
      </c>
      <c r="BK10" s="16">
        <v>177518.518189408</v>
      </c>
      <c r="BL10" s="16">
        <v>158500</v>
      </c>
      <c r="BM10" s="19">
        <v>1.1200000000000001</v>
      </c>
      <c r="BN10" s="18">
        <v>50</v>
      </c>
    </row>
    <row r="11" spans="2:66" s="8" customFormat="1" ht="17.7" customHeight="1" x14ac:dyDescent="0.25">
      <c r="B11" s="9" t="s">
        <v>26</v>
      </c>
      <c r="C11" s="10">
        <v>2.96</v>
      </c>
      <c r="D11" s="40">
        <v>6</v>
      </c>
      <c r="E11" s="40">
        <f t="shared" si="0"/>
        <v>1200</v>
      </c>
      <c r="F11" s="11"/>
      <c r="G11" s="12">
        <v>200</v>
      </c>
      <c r="H11" s="13">
        <v>3</v>
      </c>
      <c r="I11" s="14">
        <v>200</v>
      </c>
      <c r="J11" s="13">
        <v>3</v>
      </c>
      <c r="K11" s="15"/>
      <c r="L11" s="16">
        <v>53</v>
      </c>
      <c r="M11" s="16">
        <v>17.9054054054054</v>
      </c>
      <c r="N11" s="16">
        <v>35.520000000000003</v>
      </c>
      <c r="O11" s="17">
        <v>1.4921171171171199</v>
      </c>
      <c r="P11" s="16">
        <v>0</v>
      </c>
      <c r="Q11" s="18">
        <v>50</v>
      </c>
      <c r="R11" s="15"/>
      <c r="S11" s="16">
        <v>7</v>
      </c>
      <c r="T11" s="16">
        <v>2.36486486486486</v>
      </c>
      <c r="U11" s="16">
        <v>59.2</v>
      </c>
      <c r="V11" s="19">
        <v>0.11824324324324299</v>
      </c>
      <c r="W11" s="16">
        <v>52.2</v>
      </c>
      <c r="X11" s="20">
        <v>0</v>
      </c>
      <c r="Y11" s="15"/>
      <c r="Z11" s="16">
        <v>812.02</v>
      </c>
      <c r="AA11" s="16">
        <v>274.33108108108098</v>
      </c>
      <c r="AB11" s="16">
        <v>2368</v>
      </c>
      <c r="AC11" s="19">
        <v>0.342913851351351</v>
      </c>
      <c r="AD11" s="16">
        <v>1555.98</v>
      </c>
      <c r="AE11" s="20">
        <v>0</v>
      </c>
      <c r="AF11" s="15"/>
      <c r="AG11" s="16">
        <v>14084.008</v>
      </c>
      <c r="AH11" s="16">
        <v>4758.1108108108101</v>
      </c>
      <c r="AI11" s="16">
        <v>10064</v>
      </c>
      <c r="AJ11" s="17">
        <v>1.3994443561208301</v>
      </c>
      <c r="AK11" s="16">
        <v>0</v>
      </c>
      <c r="AL11" s="18">
        <v>100</v>
      </c>
      <c r="AM11" s="21"/>
      <c r="AN11" s="16">
        <v>1183.94</v>
      </c>
      <c r="AO11" s="22">
        <v>399.97972972973002</v>
      </c>
      <c r="AP11" s="16">
        <v>991.6</v>
      </c>
      <c r="AQ11" s="19">
        <v>1.1939693424768101</v>
      </c>
      <c r="AR11" s="16">
        <v>0</v>
      </c>
      <c r="AS11" s="18">
        <v>50</v>
      </c>
      <c r="AT11" s="21"/>
      <c r="AU11" s="16">
        <v>247.6</v>
      </c>
      <c r="AV11" s="16">
        <v>83.648648648648603</v>
      </c>
      <c r="AW11" s="16">
        <v>399.6</v>
      </c>
      <c r="AX11" s="19">
        <v>0.61961961961961998</v>
      </c>
      <c r="AY11" s="16">
        <v>152</v>
      </c>
      <c r="AZ11" s="20">
        <v>0</v>
      </c>
      <c r="BA11" s="7"/>
      <c r="BB11" s="23">
        <v>180.24</v>
      </c>
      <c r="BC11" s="5"/>
      <c r="BD11" s="16">
        <v>-3568549.63</v>
      </c>
      <c r="BE11" s="16">
        <v>-19798.877219263199</v>
      </c>
      <c r="BF11" s="16">
        <v>55169</v>
      </c>
      <c r="BG11" s="19">
        <v>-0.36</v>
      </c>
      <c r="BH11" s="20">
        <v>0</v>
      </c>
      <c r="BI11" s="6"/>
      <c r="BJ11" s="16">
        <v>28230316.969999999</v>
      </c>
      <c r="BK11" s="16">
        <v>156626.25926542401</v>
      </c>
      <c r="BL11" s="16">
        <v>164192</v>
      </c>
      <c r="BM11" s="19">
        <v>0.95</v>
      </c>
      <c r="BN11" s="20">
        <v>0</v>
      </c>
    </row>
    <row r="12" spans="2:66" s="8" customFormat="1" ht="17.7" customHeight="1" x14ac:dyDescent="0.25">
      <c r="B12" s="9" t="s">
        <v>27</v>
      </c>
      <c r="C12" s="10">
        <v>3.99</v>
      </c>
      <c r="D12" s="40">
        <v>6</v>
      </c>
      <c r="E12" s="40">
        <f t="shared" si="0"/>
        <v>600</v>
      </c>
      <c r="F12" s="11"/>
      <c r="G12" s="12">
        <v>100</v>
      </c>
      <c r="H12" s="13">
        <v>2</v>
      </c>
      <c r="I12" s="14">
        <v>100</v>
      </c>
      <c r="J12" s="13">
        <v>2</v>
      </c>
      <c r="K12" s="15"/>
      <c r="L12" s="16">
        <v>83</v>
      </c>
      <c r="M12" s="16">
        <v>20.8020050125313</v>
      </c>
      <c r="N12" s="16">
        <v>47.88</v>
      </c>
      <c r="O12" s="17">
        <v>1.7335004177109401</v>
      </c>
      <c r="P12" s="16">
        <v>0</v>
      </c>
      <c r="Q12" s="18">
        <v>50</v>
      </c>
      <c r="R12" s="15"/>
      <c r="S12" s="16">
        <v>49</v>
      </c>
      <c r="T12" s="16">
        <v>12.280701754386</v>
      </c>
      <c r="U12" s="16">
        <v>79.8</v>
      </c>
      <c r="V12" s="19">
        <v>0.61403508771929804</v>
      </c>
      <c r="W12" s="16">
        <v>30.8</v>
      </c>
      <c r="X12" s="20">
        <v>0</v>
      </c>
      <c r="Y12" s="15"/>
      <c r="Z12" s="16">
        <v>829.44799999999998</v>
      </c>
      <c r="AA12" s="16">
        <v>207.88170426065199</v>
      </c>
      <c r="AB12" s="16">
        <v>3192</v>
      </c>
      <c r="AC12" s="19">
        <v>0.259852130325815</v>
      </c>
      <c r="AD12" s="16">
        <v>2362.5520000000001</v>
      </c>
      <c r="AE12" s="20">
        <v>0</v>
      </c>
      <c r="AF12" s="15"/>
      <c r="AG12" s="16">
        <v>9616.27</v>
      </c>
      <c r="AH12" s="16">
        <v>2410.0927318295699</v>
      </c>
      <c r="AI12" s="16">
        <v>13566</v>
      </c>
      <c r="AJ12" s="19">
        <v>0.70885080347928697</v>
      </c>
      <c r="AK12" s="16">
        <v>3949.73</v>
      </c>
      <c r="AL12" s="20">
        <v>0</v>
      </c>
      <c r="AM12" s="21"/>
      <c r="AN12" s="16">
        <v>668.69799999999998</v>
      </c>
      <c r="AO12" s="22">
        <v>167.59348370927299</v>
      </c>
      <c r="AP12" s="16">
        <v>1336.65</v>
      </c>
      <c r="AQ12" s="19">
        <v>0.50027905584857701</v>
      </c>
      <c r="AR12" s="16">
        <v>667.952</v>
      </c>
      <c r="AS12" s="20">
        <v>0</v>
      </c>
      <c r="AT12" s="21"/>
      <c r="AU12" s="16">
        <v>437.90600000000001</v>
      </c>
      <c r="AV12" s="16">
        <v>109.750877192982</v>
      </c>
      <c r="AW12" s="16">
        <v>538.65</v>
      </c>
      <c r="AX12" s="19">
        <v>0.81296946068875897</v>
      </c>
      <c r="AY12" s="16">
        <v>100.744</v>
      </c>
      <c r="AZ12" s="20">
        <v>0</v>
      </c>
      <c r="BA12" s="7"/>
      <c r="BB12" s="23">
        <v>93.29</v>
      </c>
      <c r="BC12" s="5"/>
      <c r="BD12" s="16">
        <v>116822.23</v>
      </c>
      <c r="BE12" s="16">
        <v>1252.24815092722</v>
      </c>
      <c r="BF12" s="16">
        <v>49864</v>
      </c>
      <c r="BG12" s="19">
        <v>0.03</v>
      </c>
      <c r="BH12" s="20">
        <v>0</v>
      </c>
      <c r="BI12" s="6"/>
      <c r="BJ12" s="16">
        <v>15530396.68</v>
      </c>
      <c r="BK12" s="16">
        <v>166474.39897095101</v>
      </c>
      <c r="BL12" s="16">
        <v>148404</v>
      </c>
      <c r="BM12" s="19">
        <v>1.1200000000000001</v>
      </c>
      <c r="BN12" s="18">
        <v>50</v>
      </c>
    </row>
    <row r="13" spans="2:66" s="8" customFormat="1" ht="17.7" customHeight="1" x14ac:dyDescent="0.25">
      <c r="B13" s="24" t="s">
        <v>28</v>
      </c>
      <c r="C13" s="25">
        <v>42.12</v>
      </c>
      <c r="D13" s="39">
        <f>SUM(D6:D12)</f>
        <v>63</v>
      </c>
      <c r="E13" s="39">
        <f>SUM(E6:E12)</f>
        <v>10650</v>
      </c>
      <c r="F13" s="3"/>
      <c r="G13" s="26"/>
      <c r="H13" s="27"/>
      <c r="I13" s="26"/>
      <c r="J13" s="27"/>
      <c r="K13" s="28"/>
      <c r="L13" s="29">
        <v>697</v>
      </c>
      <c r="M13" s="29">
        <v>16.547958214624899</v>
      </c>
      <c r="N13" s="29">
        <v>505.44</v>
      </c>
      <c r="O13" s="30">
        <v>1.65479582146249</v>
      </c>
      <c r="P13" s="29">
        <v>0</v>
      </c>
      <c r="Q13" s="24"/>
      <c r="R13" s="28"/>
      <c r="S13" s="29">
        <v>443</v>
      </c>
      <c r="T13" s="29">
        <v>10.517568850902199</v>
      </c>
      <c r="U13" s="29">
        <v>842.4</v>
      </c>
      <c r="V13" s="30">
        <v>0.52587844254510896</v>
      </c>
      <c r="W13" s="29">
        <v>425.8</v>
      </c>
      <c r="X13" s="24"/>
      <c r="Y13" s="28"/>
      <c r="Z13" s="29">
        <v>10728.324000000001</v>
      </c>
      <c r="AA13" s="29">
        <v>254.70854700854699</v>
      </c>
      <c r="AB13" s="29">
        <v>33696</v>
      </c>
      <c r="AC13" s="30">
        <v>0.31838568376068399</v>
      </c>
      <c r="AD13" s="29">
        <v>22967.675999999999</v>
      </c>
      <c r="AE13" s="24"/>
      <c r="AF13" s="28"/>
      <c r="AG13" s="29">
        <v>145946.64600000001</v>
      </c>
      <c r="AH13" s="29">
        <v>3465.0200854700902</v>
      </c>
      <c r="AI13" s="29">
        <v>143208</v>
      </c>
      <c r="AJ13" s="30">
        <v>1.0191235545500299</v>
      </c>
      <c r="AK13" s="29">
        <v>11310.933999999999</v>
      </c>
      <c r="AL13" s="24"/>
      <c r="AM13" s="31"/>
      <c r="AN13" s="29">
        <v>6709.36</v>
      </c>
      <c r="AO13" s="32">
        <v>159.29154795821501</v>
      </c>
      <c r="AP13" s="29">
        <v>14110.2</v>
      </c>
      <c r="AQ13" s="30">
        <v>0.47549715808422299</v>
      </c>
      <c r="AR13" s="29">
        <v>7593.18</v>
      </c>
      <c r="AS13" s="33"/>
      <c r="AT13" s="31"/>
      <c r="AU13" s="29">
        <v>3967.68</v>
      </c>
      <c r="AV13" s="29">
        <v>94.199430199430196</v>
      </c>
      <c r="AW13" s="29">
        <v>5686.2</v>
      </c>
      <c r="AX13" s="30">
        <v>0.69777355703281596</v>
      </c>
      <c r="AY13" s="29">
        <v>2387.672</v>
      </c>
      <c r="AZ13" s="33"/>
      <c r="BA13" s="7"/>
      <c r="BB13" s="26">
        <v>933.57</v>
      </c>
      <c r="BC13" s="5"/>
      <c r="BD13" s="29">
        <v>22608043.280000001</v>
      </c>
      <c r="BE13" s="29">
        <v>24216.762835138201</v>
      </c>
      <c r="BF13" s="29">
        <v>52500</v>
      </c>
      <c r="BG13" s="30">
        <v>0.46127167305025202</v>
      </c>
      <c r="BH13" s="33"/>
      <c r="BI13" s="6"/>
      <c r="BJ13" s="29">
        <v>138619627.25</v>
      </c>
      <c r="BK13" s="29">
        <v>148483.378054136</v>
      </c>
      <c r="BL13" s="29">
        <v>156250</v>
      </c>
      <c r="BM13" s="30">
        <v>0.95029361954647196</v>
      </c>
      <c r="BN13" s="26"/>
    </row>
  </sheetData>
  <mergeCells count="14">
    <mergeCell ref="BJ4:BN4"/>
    <mergeCell ref="C4:C5"/>
    <mergeCell ref="F4:F5"/>
    <mergeCell ref="G4:J4"/>
    <mergeCell ref="L4:Q4"/>
    <mergeCell ref="S4:X4"/>
    <mergeCell ref="Z4:AE4"/>
    <mergeCell ref="AU4:AZ4"/>
    <mergeCell ref="BB4:BB5"/>
    <mergeCell ref="B2:S2"/>
    <mergeCell ref="B4:B5"/>
    <mergeCell ref="AG4:AL4"/>
    <mergeCell ref="AN4:AS4"/>
    <mergeCell ref="BD4:BH4"/>
  </mergeCells>
  <pageMargins left="0.7" right="0.7" top="0.75" bottom="0.75" header="0.3" footer="0.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REGION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A6706184</cp:lastModifiedBy>
  <dcterms:created xsi:type="dcterms:W3CDTF">2023-02-23T21:21:59Z</dcterms:created>
  <dcterms:modified xsi:type="dcterms:W3CDTF">2023-03-20T09:01:28Z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etDate">
    <vt:lpwstr>2023-02-23T21:22:02Z</vt:lpwstr>
  </property>
  <property fmtid="{D5CDD505-2E9C-101B-9397-08002B2CF9AE}" pid="4" name="MSIP_Label_48a19f0c-bea1-442e-a475-ed109d9ec508_Method">
    <vt:lpwstr>Standard</vt:lpwstr>
  </property>
  <property fmtid="{D5CDD505-2E9C-101B-9397-08002B2CF9AE}" pid="5" name="MSIP_Label_48a19f0c-bea1-442e-a475-ed109d9ec508_Name">
    <vt:lpwstr>48a19f0c-bea1-442e-a475-ed109d9ec508</vt:lpwstr>
  </property>
  <property fmtid="{D5CDD505-2E9C-101B-9397-08002B2CF9AE}" pid="6" name="MSIP_Label_48a19f0c-bea1-442e-a475-ed109d9ec508_SiteId">
    <vt:lpwstr>d5bb6d35-8a82-4329-b49a-5030bd6497ab</vt:lpwstr>
  </property>
  <property fmtid="{D5CDD505-2E9C-101B-9397-08002B2CF9AE}" pid="7" name="MSIP_Label_48a19f0c-bea1-442e-a475-ed109d9ec508_ActionId">
    <vt:lpwstr>dc0b753e-2233-425f-837b-d8636fa44749</vt:lpwstr>
  </property>
  <property fmtid="{D5CDD505-2E9C-101B-9397-08002B2CF9AE}" pid="8" name="MSIP_Label_48a19f0c-bea1-442e-a475-ed109d9ec508_ContentBits">
    <vt:lpwstr>0</vt:lpwstr>
  </property>
</Properties>
</file>