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EGSBF\"/>
    </mc:Choice>
  </mc:AlternateContent>
  <bookViews>
    <workbookView xWindow="21790" yWindow="1390" windowWidth="28550" windowHeight="1537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<sst xmlns="http://schemas.openxmlformats.org/spreadsheetml/2006/main" count="218" uniqueCount="153">
  <si>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</si>
  <si>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</si>
  <si>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</si>
  <si>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</si>
  <si>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</si>
  <si>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</si>
  <si>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</si>
  <si>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</si>
  <si>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</si>
  <si>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</si>
  <si>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</si>
  <si>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</si>
  <si>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</si>
  <si>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</si>
  <si>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</si>
  <si>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</si>
  <si>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</si>
  <si>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</si>
  <si>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</si>
  <si>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</si>
  <si>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</si>
  <si>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</si>
  <si>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</si>
  <si>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</si>
  <si>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</si>
  <si>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</si>
  <si>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</si>
  <si>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</si>
  <si>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</si>
  <si>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</si>
  <si>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</si>
  <si>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</si>
  <si>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</si>
  <si>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</si>
  <si>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</si>
  <si>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</si>
  <si>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</si>
  <si>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</si>
  <si>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</si>
  <si>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</si>
  <si>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</si>
  <si>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</si>
  <si>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</si>
  <si>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</si>
  <si>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</si>
  <si>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</si>
  <si>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</si>
  <si>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</si>
  <si>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</si>
  <si>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</si>
  <si>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</si>
  <si>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</si>
  <si>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</si>
  <si>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</si>
  <si>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</si>
  <si>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</si>
  <si>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</si>
  <si>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</si>
  <si>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</si>
  <si>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</si>
  <si>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</si>
  <si>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</si>
  <si>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</si>
  <si>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</si>
  <si>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</si>
  <si>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</si>
  <si>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</si>
  <si>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</si>
  <si>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</si>
  <si>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</si>
  <si>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</si>
  <si>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</si>
  <si>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</si>
  <si>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</si>
  <si>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</si>
  <si>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</si>
  <si>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</si>
  <si>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</si>
  <si>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</si>
  <si>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</si>
  <si>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</si>
  <si>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</si>
  <si>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</si>
  <si>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</si>
  <si>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</si>
  <si>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</si>
  <si>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</si>
  <si>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</si>
  <si>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</si>
  <si>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</si>
  <si>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</si>
  <si>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</si>
  <si>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</si>
  <si>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</si>
  <si>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</si>
  <si>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</si>
  <si>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</si>
  <si>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</si>
  <si>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</si>
  <si>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</si>
  <si>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</si>
  <si>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</si>
  <si>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</si>
  <si>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</si>
  <si>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</si>
  <si>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</si>
  <si>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</si>
  <si>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</si>
  <si>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</si>
  <si>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</si>
  <si>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</si>
  <si>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</si>
  <si>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</si>
  <si>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</si>
  <si>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</si>
  <si>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</si>
  <si>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</si>
  <si>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</si>
  <si>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</si>
  <si>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</si>
  <si>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</si>
  <si>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</si>
  <si>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</si>
  <si>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</si>
  <si>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</si>
  <si>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</si>
  <si>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</si>
  <si>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</si>
  <si>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</si>
  <si>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</si>
  <si>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</si>
  <si>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</si>
  <si>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</si>
  <si>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</si>
  <si>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</si>
  <si>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</si>
  <si>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</si>
  <si>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</si>
  <si>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</si>
  <si>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</si>
  <si>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</si>
  <si>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</si>
  <si>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</si>
  <si>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</si>
  <si>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</si>
  <si>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</si>
  <si>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</si>
  <si>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Part R</t>
  </si>
  <si>
    <t>NIMI</t>
  </si>
  <si>
    <t>2 ans</t>
  </si>
  <si>
    <t>Un millième de part</t>
  </si>
  <si>
    <t>Mirova Euro Green and Sustainable Bond Fund</t>
  </si>
  <si>
    <t>LU0914734701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</si>
</sst>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17" fillId="3" borderId="0" xfId="0" applyFont="1" applyFill="1" applyBorder="1" applyAlignment="1">
      <alignment horizontal="left" vertical="top" wrapText="1" indent="4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5" fillId="3" borderId="0" xfId="0" applyFont="1" applyFill="1" applyBorder="1" applyAlignment="1">
      <alignment horizontal="right" vertical="center" wrapText="1" indent="1"/>
    </xf>
    <xf numFmtId="0" fontId="4" fillId="2" borderId="0" xfId="0" applyFont="1" applyFill="1" applyBorder="1" applyAlignment="1" applyProtection="1">
      <alignment horizontal="center" vertical="center"/>
      <protection locked="0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81</xdr:row>
          <xdr:rowOff>114300</xdr:rowOff>
        </xdr:from>
        <xdr:to>
          <xdr:col>10</xdr:col>
          <xdr:colOff>139700</xdr:colOff>
          <xdr:row>83</xdr:row>
          <xdr:rowOff>25400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83</xdr:row>
          <xdr:rowOff>63500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63500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215900</xdr:rowOff>
        </xdr:from>
        <xdr:to>
          <xdr:col>20</xdr:col>
          <xdr:colOff>25400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25400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177800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25400</xdr:rowOff>
        </xdr:from>
        <xdr:to>
          <xdr:col>30</xdr:col>
          <xdr:colOff>50800</xdr:colOff>
          <xdr:row>30</xdr:row>
          <xdr:rowOff>101600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25400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254000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254000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254000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25400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25400</xdr:rowOff>
        </xdr:from>
        <xdr:to>
          <xdr:col>20</xdr:col>
          <xdr:colOff>38100</xdr:colOff>
          <xdr:row>68</xdr:row>
          <xdr:rowOff>25400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139700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139700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25400</xdr:rowOff>
        </xdr:from>
        <xdr:to>
          <xdr:col>30</xdr:col>
          <xdr:colOff>50800</xdr:colOff>
          <xdr:row>35</xdr:row>
          <xdr:rowOff>101600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25400</xdr:rowOff>
        </xdr:from>
        <xdr:to>
          <xdr:col>30</xdr:col>
          <xdr:colOff>50800</xdr:colOff>
          <xdr:row>37</xdr:row>
          <xdr:rowOff>101600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25400</xdr:rowOff>
        </xdr:from>
        <xdr:to>
          <xdr:col>30</xdr:col>
          <xdr:colOff>50800</xdr:colOff>
          <xdr:row>32</xdr:row>
          <xdr:rowOff>101600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292100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254000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83</xdr:row>
          <xdr:rowOff>254000</xdr:rowOff>
        </xdr:from>
        <xdr:to>
          <xdr:col>10</xdr:col>
          <xdr:colOff>139700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84</xdr:row>
          <xdr:rowOff>254000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558800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25400</xdr:rowOff>
        </xdr:from>
        <xdr:to>
          <xdr:col>30</xdr:col>
          <xdr:colOff>50800</xdr:colOff>
          <xdr:row>14</xdr:row>
          <xdr:rowOff>101600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25400</xdr:rowOff>
        </xdr:from>
        <xdr:to>
          <xdr:col>31</xdr:col>
          <xdr:colOff>50800</xdr:colOff>
          <xdr:row>14</xdr:row>
          <xdr:rowOff>101600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292100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85" zoomScaleNormal="85" workbookViewId="0">
      <selection activeCell="R10" sqref="R10:U10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233"/>
      <c r="AD2" s="7"/>
      <c r="AE2" s="8"/>
      <c r="AF2" s="296" t="s">
        <v>145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142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270" t="s">
        <v>151</v>
      </c>
      <c r="H10" s="270"/>
      <c r="I10" s="270"/>
      <c r="J10" s="270"/>
      <c r="K10" s="270"/>
      <c r="L10" s="305" t="s">
        <v>58</v>
      </c>
      <c r="M10" s="305"/>
      <c r="N10" s="305"/>
      <c r="O10" s="305"/>
      <c r="P10" s="289" t="s">
        <v>147</v>
      </c>
      <c r="Q10" s="306"/>
      <c r="R10" s="307" t="s">
        <v>152</v>
      </c>
      <c r="S10" s="289"/>
      <c r="T10" s="289"/>
      <c r="U10" s="289"/>
      <c r="V10" s="4"/>
      <c r="W10" s="4"/>
      <c r="X10" s="109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93" t="s">
        <v>79</v>
      </c>
      <c r="D12" s="293"/>
      <c r="E12" s="293"/>
      <c r="F12" s="293"/>
      <c r="G12" s="270" t="s">
        <v>148</v>
      </c>
      <c r="H12" s="270"/>
      <c r="I12" s="270"/>
      <c r="J12" s="270"/>
      <c r="K12" s="270"/>
      <c r="L12" s="258" t="s">
        <v>60</v>
      </c>
      <c r="M12" s="258"/>
      <c r="N12" s="258"/>
      <c r="O12" s="258"/>
      <c r="P12" s="252"/>
      <c r="Q12" s="252"/>
      <c r="R12" s="252"/>
      <c r="S12" s="252"/>
      <c r="T12" s="252"/>
      <c r="U12" s="252"/>
      <c r="V12" s="22"/>
      <c r="W12" s="227"/>
      <c r="X12" s="143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35">
      <c r="A14" s="5"/>
      <c r="B14" s="26"/>
      <c r="C14" s="288" t="s">
        <v>59</v>
      </c>
      <c r="D14" s="288"/>
      <c r="E14" s="288"/>
      <c r="F14" s="288"/>
      <c r="G14" s="270"/>
      <c r="H14" s="270"/>
      <c r="I14" s="270"/>
      <c r="J14" s="270"/>
      <c r="K14" s="270"/>
      <c r="L14" s="23"/>
      <c r="M14" s="23"/>
      <c r="N14" s="23"/>
      <c r="O14" s="3"/>
      <c r="P14" s="3"/>
      <c r="Q14" s="3"/>
      <c r="R14" s="3"/>
      <c r="S14" s="138" t="s">
        <v>4</v>
      </c>
      <c r="T14" s="289" t="s">
        <v>13</v>
      </c>
      <c r="U14" s="289"/>
      <c r="V14" s="23"/>
      <c r="W14" s="23"/>
      <c r="X14" s="143"/>
      <c r="Y14" s="142"/>
      <c r="Z14" s="290"/>
      <c r="AA14" s="270"/>
      <c r="AB14" s="270"/>
      <c r="AC14" s="270"/>
      <c r="AD14" s="27"/>
      <c r="AE14" s="27"/>
      <c r="AF14" s="270" t="s">
        <v>150</v>
      </c>
      <c r="AG14" s="270"/>
      <c r="AH14" s="270"/>
      <c r="AI14" s="149"/>
      <c r="AJ14" s="20"/>
      <c r="AK14" s="5"/>
    </row>
    <row r="15" spans="1:37" s="11" customFormat="1" ht="23.15" customHeight="1" x14ac:dyDescent="0.35">
      <c r="A15" s="5"/>
      <c r="B15" s="26"/>
      <c r="C15" s="288"/>
      <c r="D15" s="288"/>
      <c r="E15" s="288"/>
      <c r="F15" s="288"/>
      <c r="G15" s="270"/>
      <c r="H15" s="270"/>
      <c r="I15" s="270"/>
      <c r="J15" s="270"/>
      <c r="K15" s="270"/>
      <c r="L15" s="27"/>
      <c r="M15" s="27"/>
      <c r="N15" s="27"/>
      <c r="O15" s="3"/>
      <c r="P15" s="3"/>
      <c r="Q15" s="3"/>
      <c r="R15" s="3"/>
      <c r="S15" s="138" t="s">
        <v>124</v>
      </c>
      <c r="T15" s="291" t="s">
        <v>13</v>
      </c>
      <c r="U15" s="291"/>
      <c r="V15" s="27"/>
      <c r="W15" s="27"/>
      <c r="X15" s="143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27"/>
      <c r="X17" s="143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228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69" t="s">
        <v>22</v>
      </c>
      <c r="D24" s="270"/>
      <c r="E24" s="270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273"/>
      <c r="N24" s="274"/>
      <c r="O24" s="279"/>
      <c r="P24" s="280"/>
      <c r="Q24" s="280"/>
      <c r="R24" s="280"/>
      <c r="S24" s="280"/>
      <c r="T24" s="280"/>
      <c r="U24" s="281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269"/>
      <c r="D25" s="270"/>
      <c r="E25" s="270"/>
      <c r="F25" s="271"/>
      <c r="G25" s="271"/>
      <c r="H25" s="271"/>
      <c r="I25" s="271"/>
      <c r="J25" s="271"/>
      <c r="K25" s="271"/>
      <c r="L25" s="272"/>
      <c r="M25" s="275"/>
      <c r="N25" s="276"/>
      <c r="O25" s="282"/>
      <c r="P25" s="270"/>
      <c r="Q25" s="270"/>
      <c r="R25" s="270"/>
      <c r="S25" s="270"/>
      <c r="T25" s="270"/>
      <c r="U25" s="283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269"/>
      <c r="D26" s="270"/>
      <c r="E26" s="270"/>
      <c r="F26" s="271"/>
      <c r="G26" s="271"/>
      <c r="H26" s="271"/>
      <c r="I26" s="271"/>
      <c r="J26" s="271"/>
      <c r="K26" s="271"/>
      <c r="L26" s="272"/>
      <c r="M26" s="277"/>
      <c r="N26" s="278"/>
      <c r="O26" s="284"/>
      <c r="P26" s="285"/>
      <c r="Q26" s="285"/>
      <c r="R26" s="285"/>
      <c r="S26" s="285"/>
      <c r="T26" s="285"/>
      <c r="U26" s="286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54">
        <v>0.01</v>
      </c>
      <c r="AD31" s="254"/>
      <c r="AE31" s="239"/>
      <c r="AF31" s="239"/>
      <c r="AG31" s="240" t="s">
        <v>100</v>
      </c>
      <c r="AH31" s="194"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227"/>
      <c r="X33" s="20"/>
      <c r="Y33" s="44"/>
      <c r="Z33" s="260" t="s">
        <v>99</v>
      </c>
      <c r="AA33" s="260"/>
      <c r="AB33" s="260"/>
      <c r="AC33" s="254"/>
      <c r="AD33" s="254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227"/>
      <c r="X34" s="20"/>
      <c r="Y34" s="44"/>
      <c r="Z34" s="260"/>
      <c r="AA34" s="260"/>
      <c r="AB34" s="260"/>
      <c r="AC34" s="254"/>
      <c r="AD34" s="254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57">
        <v>2.5000000000000001E-2</v>
      </c>
      <c r="AD36" s="254"/>
      <c r="AE36" s="239"/>
      <c r="AF36" s="239"/>
      <c r="AG36" s="240" t="s">
        <v>100</v>
      </c>
      <c r="AH36" s="248">
        <v>2.5000000000000001E-2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20"/>
      <c r="Y38" s="44"/>
      <c r="Z38" s="231"/>
      <c r="AA38" s="48"/>
      <c r="AB38" s="231" t="s">
        <v>55</v>
      </c>
      <c r="AC38" s="254" t="s">
        <v>146</v>
      </c>
      <c r="AD38" s="254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20"/>
      <c r="Y39" s="44"/>
      <c r="Z39" s="48"/>
      <c r="AA39" s="48"/>
      <c r="AB39" s="49"/>
      <c r="AC39" s="255"/>
      <c r="AD39" s="255"/>
      <c r="AE39" s="255"/>
      <c r="AF39" s="255"/>
      <c r="AG39" s="25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20"/>
      <c r="Y40" s="44"/>
      <c r="Z40" s="153"/>
      <c r="AA40" s="48"/>
      <c r="AB40" s="231" t="s">
        <v>101</v>
      </c>
      <c r="AC40" s="257"/>
      <c r="AD40" s="254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20"/>
      <c r="Y42" s="44"/>
      <c r="Z42" s="238" t="s">
        <v>144</v>
      </c>
      <c r="AA42" s="238"/>
      <c r="AB42" s="249"/>
      <c r="AC42" s="249"/>
      <c r="AD42" s="249"/>
      <c r="AE42" s="249"/>
      <c r="AF42" s="249"/>
      <c r="AG42" s="249"/>
      <c r="AH42" s="249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249"/>
      <c r="AC43" s="249"/>
      <c r="AD43" s="249"/>
      <c r="AE43" s="249"/>
      <c r="AF43" s="249"/>
      <c r="AG43" s="249"/>
      <c r="AH43" s="249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250" t="s">
        <v>117</v>
      </c>
      <c r="F46" s="250"/>
      <c r="G46" s="196"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252" t="s">
        <v>149</v>
      </c>
      <c r="AH46" s="25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252"/>
      <c r="AH47" s="25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D32:R33"/>
    <mergeCell ref="Z33:AB34"/>
    <mergeCell ref="AC33:AD34"/>
    <mergeCell ref="D34:T35"/>
    <mergeCell ref="C36:H37"/>
    <mergeCell ref="AC36:AD36"/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J93" sqref="J93"/>
    </sheetView>
  </sheetViews>
  <sheetFormatPr baseColWidth="10" defaultColWidth="11.453125" defaultRowHeight="14.5" x14ac:dyDescent="0.35"/>
  <cols>
    <col min="1" max="1" width="3.1796875" style="5" customWidth="1"/>
    <col min="2" max="2" width="1.1796875" style="5" customWidth="1"/>
    <col min="3" max="3" width="9.1796875" style="5" customWidth="1"/>
    <col min="4" max="5" width="11.81640625" style="5" customWidth="1"/>
    <col min="6" max="6" width="7.81640625" style="5" customWidth="1"/>
    <col min="7" max="7" width="11.81640625" style="5" customWidth="1"/>
    <col min="8" max="8" width="15.81640625" style="5" customWidth="1"/>
    <col min="9" max="15" width="11.81640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81640625" style="5" customWidth="1"/>
    <col min="28" max="28" width="10.54296875" style="5" customWidth="1"/>
    <col min="29" max="29" width="10" style="5" customWidth="1"/>
    <col min="30" max="30" width="2.179687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95" t="s">
        <v>78</v>
      </c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5"/>
      <c r="AA2" s="295"/>
      <c r="AB2" s="295"/>
      <c r="AC2" s="177"/>
      <c r="AD2" s="7"/>
      <c r="AE2" s="8"/>
      <c r="AF2" s="296" t="str">
        <f>'Fiche Producteur'!AF2:AH2</f>
        <v>version 1.9  - 19/09/2019</v>
      </c>
      <c r="AG2" s="296"/>
      <c r="AH2" s="296"/>
      <c r="AI2" s="9"/>
      <c r="AJ2" s="10"/>
      <c r="AK2" s="5"/>
    </row>
    <row r="3" spans="1:37" s="11" customFormat="1" ht="22.5" customHeight="1" x14ac:dyDescent="0.35">
      <c r="A3" s="5"/>
      <c r="B3" s="297" t="s">
        <v>109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  <c r="Y3" s="298"/>
      <c r="Z3" s="298"/>
      <c r="AA3" s="298"/>
      <c r="AB3" s="298"/>
      <c r="AC3" s="298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97"/>
      <c r="C4" s="298"/>
      <c r="D4" s="298"/>
      <c r="E4" s="298"/>
      <c r="F4" s="298"/>
      <c r="G4" s="298"/>
      <c r="H4" s="298"/>
      <c r="I4" s="298"/>
      <c r="J4" s="298"/>
      <c r="K4" s="298"/>
      <c r="L4" s="298"/>
      <c r="M4" s="298"/>
      <c r="N4" s="298"/>
      <c r="O4" s="298"/>
      <c r="P4" s="298"/>
      <c r="Q4" s="298"/>
      <c r="R4" s="298"/>
      <c r="S4" s="298"/>
      <c r="T4" s="298"/>
      <c r="U4" s="298"/>
      <c r="V4" s="298"/>
      <c r="W4" s="298"/>
      <c r="X4" s="298"/>
      <c r="Y4" s="298"/>
      <c r="Z4" s="298"/>
      <c r="AA4" s="298"/>
      <c r="AB4" s="298"/>
      <c r="AC4" s="298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97"/>
      <c r="C5" s="298"/>
      <c r="D5" s="298"/>
      <c r="E5" s="298"/>
      <c r="F5" s="298"/>
      <c r="G5" s="298"/>
      <c r="H5" s="298"/>
      <c r="I5" s="298"/>
      <c r="J5" s="298"/>
      <c r="K5" s="298"/>
      <c r="L5" s="298"/>
      <c r="M5" s="298"/>
      <c r="N5" s="298"/>
      <c r="O5" s="298"/>
      <c r="P5" s="298"/>
      <c r="Q5" s="298"/>
      <c r="R5" s="298"/>
      <c r="S5" s="298"/>
      <c r="T5" s="298"/>
      <c r="U5" s="298"/>
      <c r="V5" s="298"/>
      <c r="W5" s="298"/>
      <c r="X5" s="298"/>
      <c r="Y5" s="298"/>
      <c r="Z5" s="298"/>
      <c r="AA5" s="298"/>
      <c r="AB5" s="298"/>
      <c r="AC5" s="298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99" t="s">
        <v>83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300"/>
      <c r="O7" s="300"/>
      <c r="P7" s="300"/>
      <c r="Q7" s="300"/>
      <c r="R7" s="300"/>
      <c r="S7" s="300"/>
      <c r="T7" s="300"/>
      <c r="U7" s="300"/>
      <c r="V7" s="300"/>
      <c r="W7" s="300"/>
      <c r="X7" s="300"/>
      <c r="Y7" s="300"/>
      <c r="Z7" s="300"/>
      <c r="AA7" s="300"/>
      <c r="AB7" s="300"/>
      <c r="AC7" s="300"/>
      <c r="AD7" s="300"/>
      <c r="AE7" s="300"/>
      <c r="AF7" s="300"/>
      <c r="AG7" s="300"/>
      <c r="AH7" s="300"/>
      <c r="AI7" s="300"/>
      <c r="AJ7" s="301"/>
      <c r="AK7" s="5"/>
    </row>
    <row r="8" spans="1:37" s="11" customFormat="1" ht="15" customHeight="1" x14ac:dyDescent="0.35">
      <c r="A8" s="5"/>
      <c r="B8" s="302"/>
      <c r="C8" s="303"/>
      <c r="D8" s="303"/>
      <c r="E8" s="303"/>
      <c r="F8" s="303"/>
      <c r="G8" s="303"/>
      <c r="H8" s="303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  <c r="V8" s="303"/>
      <c r="W8" s="303"/>
      <c r="X8" s="303"/>
      <c r="Y8" s="303"/>
      <c r="Z8" s="303"/>
      <c r="AA8" s="303"/>
      <c r="AB8" s="303"/>
      <c r="AC8" s="303"/>
      <c r="AD8" s="303"/>
      <c r="AE8" s="303"/>
      <c r="AF8" s="303"/>
      <c r="AG8" s="303"/>
      <c r="AH8" s="303"/>
      <c r="AI8" s="303"/>
      <c r="AJ8" s="304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93" t="s">
        <v>57</v>
      </c>
      <c r="D10" s="293"/>
      <c r="E10" s="293"/>
      <c r="F10" s="293"/>
      <c r="G10" s="354" t="str">
        <f>'Fiche Producteur'!G10:K10</f>
        <v>Mirova Euro Green and Sustainable Bond Fund</v>
      </c>
      <c r="H10" s="354"/>
      <c r="I10" s="354"/>
      <c r="J10" s="354"/>
      <c r="K10" s="354"/>
      <c r="L10" s="305" t="s">
        <v>58</v>
      </c>
      <c r="M10" s="305"/>
      <c r="N10" s="305"/>
      <c r="O10" s="305"/>
      <c r="P10" s="369" t="str">
        <f>'Fiche Producteur'!P10:Q10</f>
        <v>Part R</v>
      </c>
      <c r="Q10" s="372"/>
      <c r="R10" s="373" t="str">
        <f>'Fiche Producteur'!R10:U10</f>
        <v>LU0914734701</v>
      </c>
      <c r="S10" s="369"/>
      <c r="T10" s="369"/>
      <c r="U10" s="369"/>
      <c r="V10" s="4"/>
      <c r="W10" s="4"/>
      <c r="X10" s="18"/>
      <c r="Y10" s="41"/>
      <c r="Z10" s="308" t="s">
        <v>86</v>
      </c>
      <c r="AA10" s="308"/>
      <c r="AB10" s="308"/>
      <c r="AC10" s="308"/>
      <c r="AD10" s="308"/>
      <c r="AE10" s="308"/>
      <c r="AF10" s="308"/>
      <c r="AG10" s="308"/>
      <c r="AH10" s="308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93" t="s">
        <v>79</v>
      </c>
      <c r="D12" s="293"/>
      <c r="E12" s="293"/>
      <c r="F12" s="293"/>
      <c r="G12" s="354" t="str">
        <f>'Fiche Producteur'!G12:K12</f>
        <v>NIMI</v>
      </c>
      <c r="H12" s="354"/>
      <c r="I12" s="354"/>
      <c r="J12" s="354"/>
      <c r="K12" s="354"/>
      <c r="L12" s="258" t="s">
        <v>60</v>
      </c>
      <c r="M12" s="258"/>
      <c r="N12" s="258"/>
      <c r="O12" s="258"/>
      <c r="P12" s="346">
        <f>'Fiche Producteur'!P12:U12</f>
        <v>0</v>
      </c>
      <c r="Q12" s="346"/>
      <c r="R12" s="346"/>
      <c r="S12" s="346"/>
      <c r="T12" s="346"/>
      <c r="U12" s="346"/>
      <c r="V12" s="22"/>
      <c r="W12" s="4"/>
      <c r="X12" s="18"/>
      <c r="Y12" s="142"/>
      <c r="Z12" s="294" t="s">
        <v>51</v>
      </c>
      <c r="AA12" s="294"/>
      <c r="AB12" s="294"/>
      <c r="AC12" s="294"/>
      <c r="AD12" s="147"/>
      <c r="AE12" s="139"/>
      <c r="AF12" s="294" t="s">
        <v>61</v>
      </c>
      <c r="AG12" s="294"/>
      <c r="AH12" s="294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94"/>
      <c r="AA13" s="294"/>
      <c r="AB13" s="294"/>
      <c r="AC13" s="294"/>
      <c r="AD13" s="147"/>
      <c r="AE13" s="139"/>
      <c r="AF13" s="294"/>
      <c r="AG13" s="294"/>
      <c r="AH13" s="294"/>
      <c r="AI13" s="143"/>
      <c r="AJ13" s="20"/>
      <c r="AK13" s="5"/>
    </row>
    <row r="14" spans="1:37" s="11" customFormat="1" ht="26.25" customHeight="1" x14ac:dyDescent="0.45">
      <c r="A14" s="5"/>
      <c r="B14" s="26"/>
      <c r="C14" s="288" t="s">
        <v>59</v>
      </c>
      <c r="D14" s="288"/>
      <c r="E14" s="288"/>
      <c r="F14" s="288"/>
      <c r="G14" s="354">
        <f>'Fiche Producteur'!G14:K15</f>
        <v>0</v>
      </c>
      <c r="H14" s="354"/>
      <c r="I14" s="354"/>
      <c r="J14" s="354"/>
      <c r="K14" s="354"/>
      <c r="L14" s="23"/>
      <c r="M14" s="23"/>
      <c r="N14" s="23"/>
      <c r="O14" s="3"/>
      <c r="P14" s="3"/>
      <c r="Q14" s="3"/>
      <c r="R14" s="3"/>
      <c r="S14" s="138" t="s">
        <v>4</v>
      </c>
      <c r="T14" s="369" t="str">
        <f>'Fiche Producteur'!T14:U14</f>
        <v>NON</v>
      </c>
      <c r="U14" s="369"/>
      <c r="V14" s="23"/>
      <c r="W14" s="4"/>
      <c r="X14" s="18"/>
      <c r="Y14" s="142"/>
      <c r="Z14" s="370">
        <f>'Fiche Producteur'!Z14:AC14</f>
        <v>0</v>
      </c>
      <c r="AA14" s="354"/>
      <c r="AB14" s="354"/>
      <c r="AC14" s="354"/>
      <c r="AD14" s="27"/>
      <c r="AE14" s="27"/>
      <c r="AF14" s="354" t="str">
        <f>'Fiche Producteur'!AF14:AH14</f>
        <v>Un millième de part</v>
      </c>
      <c r="AG14" s="354"/>
      <c r="AH14" s="354"/>
      <c r="AI14" s="149"/>
      <c r="AJ14" s="20"/>
      <c r="AK14" s="5"/>
    </row>
    <row r="15" spans="1:37" s="11" customFormat="1" ht="23.15" customHeight="1" x14ac:dyDescent="0.45">
      <c r="A15" s="5"/>
      <c r="B15" s="26"/>
      <c r="C15" s="288"/>
      <c r="D15" s="288"/>
      <c r="E15" s="288"/>
      <c r="F15" s="288"/>
      <c r="G15" s="354"/>
      <c r="H15" s="354"/>
      <c r="I15" s="354"/>
      <c r="J15" s="354"/>
      <c r="K15" s="354"/>
      <c r="L15" s="27"/>
      <c r="M15" s="27"/>
      <c r="N15" s="27"/>
      <c r="O15" s="3"/>
      <c r="P15" s="3"/>
      <c r="Q15" s="3"/>
      <c r="R15" s="3"/>
      <c r="S15" s="138" t="s">
        <v>124</v>
      </c>
      <c r="T15" s="371" t="str">
        <f>'Fiche Producteur'!T15:U15</f>
        <v>NON</v>
      </c>
      <c r="U15" s="371"/>
      <c r="V15" s="27"/>
      <c r="W15" s="4"/>
      <c r="X15" s="18"/>
      <c r="Y15" s="142"/>
      <c r="Z15" s="27"/>
      <c r="AA15" s="140"/>
      <c r="AB15" s="140"/>
      <c r="AC15" s="292" t="s">
        <v>50</v>
      </c>
      <c r="AD15" s="292"/>
      <c r="AE15" s="292"/>
      <c r="AF15" s="292"/>
      <c r="AG15" s="29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92"/>
      <c r="AD16" s="292"/>
      <c r="AE16" s="292"/>
      <c r="AF16" s="292"/>
      <c r="AG16" s="29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93"/>
      <c r="D17" s="293"/>
      <c r="E17" s="293"/>
      <c r="F17" s="293"/>
      <c r="G17" s="258"/>
      <c r="H17" s="258"/>
      <c r="I17" s="258"/>
      <c r="J17" s="258"/>
      <c r="K17" s="27"/>
      <c r="L17" s="27"/>
      <c r="M17" s="27"/>
      <c r="N17" s="258"/>
      <c r="O17" s="258"/>
      <c r="P17" s="258"/>
      <c r="Q17" s="258"/>
      <c r="R17" s="258"/>
      <c r="S17" s="258"/>
      <c r="T17" s="258"/>
      <c r="U17" s="258"/>
      <c r="V17" s="27"/>
      <c r="W17" s="4"/>
      <c r="X17" s="18"/>
      <c r="Y17" s="142"/>
      <c r="Z17" s="27"/>
      <c r="AA17" s="27"/>
      <c r="AB17" s="147"/>
      <c r="AC17" s="292"/>
      <c r="AD17" s="292"/>
      <c r="AE17" s="292"/>
      <c r="AF17" s="292"/>
      <c r="AG17" s="29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58"/>
      <c r="D18" s="258"/>
      <c r="E18" s="258"/>
      <c r="F18" s="258"/>
      <c r="G18" s="258"/>
      <c r="H18" s="258"/>
      <c r="I18" s="258"/>
      <c r="J18" s="258"/>
      <c r="K18" s="27"/>
      <c r="L18" s="182"/>
      <c r="M18" s="27"/>
      <c r="N18" s="258"/>
      <c r="O18" s="258"/>
      <c r="P18" s="258"/>
      <c r="Q18" s="258"/>
      <c r="R18" s="258"/>
      <c r="S18" s="258"/>
      <c r="T18" s="258"/>
      <c r="U18" s="258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63" t="s">
        <v>63</v>
      </c>
      <c r="D20" s="264"/>
      <c r="E20" s="264"/>
      <c r="F20" s="267" t="s">
        <v>26</v>
      </c>
      <c r="G20" s="267"/>
      <c r="H20" s="26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67" t="s">
        <v>35</v>
      </c>
      <c r="AE20" s="267"/>
      <c r="AF20" s="267"/>
      <c r="AG20" s="267"/>
      <c r="AH20" s="26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65"/>
      <c r="D21" s="266"/>
      <c r="E21" s="266"/>
      <c r="F21" s="268" t="s">
        <v>108</v>
      </c>
      <c r="G21" s="268"/>
      <c r="H21" s="26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68"/>
      <c r="AE21" s="268"/>
      <c r="AF21" s="268"/>
      <c r="AG21" s="268"/>
      <c r="AH21" s="26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52"/>
      <c r="H23" s="352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53" t="str">
        <f>'Fiche Producteur'!C24:E26</f>
        <v>Pas de garantie en capital</v>
      </c>
      <c r="D24" s="354"/>
      <c r="E24" s="354"/>
      <c r="F24" s="271" t="str">
        <f>IF(C24="Capital partiellement protégé","Niveau de protection (%) :",IF(C24="Fonds à capital garanti à 100%","Sélectionner la garantie / protection :",""))</f>
        <v/>
      </c>
      <c r="G24" s="271"/>
      <c r="H24" s="271"/>
      <c r="I24" s="271"/>
      <c r="J24" s="271"/>
      <c r="K24" s="271"/>
      <c r="L24" s="272"/>
      <c r="M24" s="355">
        <f>'Fiche Producteur'!M24:N26</f>
        <v>0</v>
      </c>
      <c r="N24" s="356"/>
      <c r="O24" s="361">
        <f>'Fiche Producteur'!O24:U26</f>
        <v>0</v>
      </c>
      <c r="P24" s="362"/>
      <c r="Q24" s="362"/>
      <c r="R24" s="362"/>
      <c r="S24" s="362"/>
      <c r="T24" s="362"/>
      <c r="U24" s="363"/>
      <c r="V24" s="22"/>
      <c r="W24" s="1"/>
      <c r="X24" s="1"/>
      <c r="Y24" s="1"/>
      <c r="Z24" s="287" t="s">
        <v>115</v>
      </c>
      <c r="AA24" s="287"/>
      <c r="AB24" s="287"/>
      <c r="AC24" s="287"/>
      <c r="AD24" s="287"/>
      <c r="AE24" s="287"/>
      <c r="AF24" s="287"/>
      <c r="AG24" s="287"/>
      <c r="AH24" s="287"/>
      <c r="AI24" s="152"/>
      <c r="AJ24" s="151"/>
      <c r="AK24" s="5"/>
    </row>
    <row r="25" spans="1:38" s="11" customFormat="1" ht="14.25" customHeight="1" x14ac:dyDescent="0.45">
      <c r="A25" s="5"/>
      <c r="B25" s="31"/>
      <c r="C25" s="353"/>
      <c r="D25" s="354"/>
      <c r="E25" s="354"/>
      <c r="F25" s="271"/>
      <c r="G25" s="271"/>
      <c r="H25" s="271"/>
      <c r="I25" s="271"/>
      <c r="J25" s="271"/>
      <c r="K25" s="271"/>
      <c r="L25" s="272"/>
      <c r="M25" s="357"/>
      <c r="N25" s="358"/>
      <c r="O25" s="364"/>
      <c r="P25" s="354"/>
      <c r="Q25" s="354"/>
      <c r="R25" s="354"/>
      <c r="S25" s="354"/>
      <c r="T25" s="354"/>
      <c r="U25" s="365"/>
      <c r="V25" s="22"/>
      <c r="W25" s="1"/>
      <c r="X25" s="1"/>
      <c r="Y25" s="1"/>
      <c r="Z25" s="287"/>
      <c r="AA25" s="287"/>
      <c r="AB25" s="287"/>
      <c r="AC25" s="287"/>
      <c r="AD25" s="287"/>
      <c r="AE25" s="287"/>
      <c r="AF25" s="287"/>
      <c r="AG25" s="287"/>
      <c r="AH25" s="287"/>
      <c r="AI25" s="152"/>
      <c r="AJ25" s="151"/>
      <c r="AK25" s="5"/>
    </row>
    <row r="26" spans="1:38" s="11" customFormat="1" ht="12.75" customHeight="1" x14ac:dyDescent="0.45">
      <c r="A26" s="5"/>
      <c r="B26" s="31"/>
      <c r="C26" s="353"/>
      <c r="D26" s="354"/>
      <c r="E26" s="354"/>
      <c r="F26" s="271"/>
      <c r="G26" s="271"/>
      <c r="H26" s="271"/>
      <c r="I26" s="271"/>
      <c r="J26" s="271"/>
      <c r="K26" s="271"/>
      <c r="L26" s="272"/>
      <c r="M26" s="359"/>
      <c r="N26" s="360"/>
      <c r="O26" s="366"/>
      <c r="P26" s="367"/>
      <c r="Q26" s="367"/>
      <c r="R26" s="367"/>
      <c r="S26" s="367"/>
      <c r="T26" s="367"/>
      <c r="U26" s="368"/>
      <c r="V26" s="22"/>
      <c r="W26" s="1"/>
      <c r="X26" s="1"/>
      <c r="Y26" s="1"/>
      <c r="Z26" s="287"/>
      <c r="AA26" s="287"/>
      <c r="AB26" s="287"/>
      <c r="AC26" s="287"/>
      <c r="AD26" s="287"/>
      <c r="AE26" s="287"/>
      <c r="AF26" s="287"/>
      <c r="AG26" s="287"/>
      <c r="AH26" s="28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50">
        <f>'Fiche Producteur'!AC31:AD31</f>
        <v>0.01</v>
      </c>
      <c r="AD31" s="350"/>
      <c r="AE31" s="239"/>
      <c r="AF31" s="239"/>
      <c r="AG31" s="240" t="s">
        <v>100</v>
      </c>
      <c r="AH31" s="223">
        <f>'Fiche Producteur'!AH31</f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59" t="s">
        <v>56</v>
      </c>
      <c r="E32" s="259"/>
      <c r="F32" s="259"/>
      <c r="G32" s="259"/>
      <c r="H32" s="259"/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59"/>
      <c r="E33" s="259"/>
      <c r="F33" s="259"/>
      <c r="G33" s="259"/>
      <c r="H33" s="259"/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46"/>
      <c r="T33" s="46"/>
      <c r="U33" s="51"/>
      <c r="V33" s="1"/>
      <c r="W33" s="19"/>
      <c r="X33" s="1"/>
      <c r="Y33" s="44"/>
      <c r="Z33" s="260" t="s">
        <v>99</v>
      </c>
      <c r="AA33" s="260"/>
      <c r="AB33" s="260"/>
      <c r="AC33" s="350">
        <f>'Fiche Producteur'!AC33:AD34</f>
        <v>0</v>
      </c>
      <c r="AD33" s="350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59" t="s">
        <v>38</v>
      </c>
      <c r="E34" s="259"/>
      <c r="F34" s="259"/>
      <c r="G34" s="259"/>
      <c r="H34" s="259"/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51"/>
      <c r="V34" s="1"/>
      <c r="W34" s="19"/>
      <c r="X34" s="1"/>
      <c r="Y34" s="44"/>
      <c r="Z34" s="260"/>
      <c r="AA34" s="260"/>
      <c r="AB34" s="260"/>
      <c r="AC34" s="350"/>
      <c r="AD34" s="350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59"/>
      <c r="E35" s="259"/>
      <c r="F35" s="259"/>
      <c r="G35" s="259"/>
      <c r="H35" s="259"/>
      <c r="I35" s="259"/>
      <c r="J35" s="259"/>
      <c r="K35" s="259"/>
      <c r="L35" s="259"/>
      <c r="M35" s="259"/>
      <c r="N35" s="259"/>
      <c r="O35" s="259"/>
      <c r="P35" s="259"/>
      <c r="Q35" s="259"/>
      <c r="R35" s="259"/>
      <c r="S35" s="259"/>
      <c r="T35" s="259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61" t="str">
        <f>IF(Ref!G17,"Mesures Complémentaire ","")</f>
        <v/>
      </c>
      <c r="D36" s="262"/>
      <c r="E36" s="262"/>
      <c r="F36" s="262"/>
      <c r="G36" s="262"/>
      <c r="H36" s="262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50">
        <f>'Fiche Producteur'!AC36:AD36</f>
        <v>2.5000000000000001E-2</v>
      </c>
      <c r="AD36" s="350"/>
      <c r="AE36" s="239"/>
      <c r="AF36" s="239"/>
      <c r="AG36" s="240" t="s">
        <v>100</v>
      </c>
      <c r="AH36" s="223">
        <f>'Fiche Producteur'!AH36</f>
        <v>2.5000000000000001E-2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61"/>
      <c r="D37" s="262"/>
      <c r="E37" s="262"/>
      <c r="F37" s="262"/>
      <c r="G37" s="262"/>
      <c r="H37" s="262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253" t="str">
        <f>IF(Ref!G17,"Obligation de faire un questionnaire de compréhension client + formation réseau spécifique au produit (si le produit est complexe au sens de la recommandation AMF/ACPR 2010-05)","")</f>
        <v/>
      </c>
      <c r="E38" s="253"/>
      <c r="F38" s="253"/>
      <c r="G38" s="253"/>
      <c r="H38" s="253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55"/>
      <c r="V38" s="22"/>
      <c r="W38" s="22"/>
      <c r="X38" s="1"/>
      <c r="Y38" s="44"/>
      <c r="Z38" s="175"/>
      <c r="AA38" s="48"/>
      <c r="AB38" s="175" t="s">
        <v>55</v>
      </c>
      <c r="AC38" s="350" t="str">
        <f>'Fiche Producteur'!AC38:AD38</f>
        <v>Néant</v>
      </c>
      <c r="AD38" s="350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253"/>
      <c r="E39" s="253"/>
      <c r="F39" s="253"/>
      <c r="G39" s="253"/>
      <c r="H39" s="253"/>
      <c r="I39" s="253"/>
      <c r="J39" s="253"/>
      <c r="K39" s="253"/>
      <c r="L39" s="253"/>
      <c r="M39" s="253"/>
      <c r="N39" s="253"/>
      <c r="O39" s="253"/>
      <c r="P39" s="253"/>
      <c r="Q39" s="253"/>
      <c r="R39" s="253"/>
      <c r="S39" s="253"/>
      <c r="T39" s="253"/>
      <c r="U39" s="57"/>
      <c r="V39" s="22"/>
      <c r="W39" s="22"/>
      <c r="X39" s="1"/>
      <c r="Y39" s="44"/>
      <c r="Z39" s="48"/>
      <c r="AA39" s="48"/>
      <c r="AB39" s="49"/>
      <c r="AC39" s="351"/>
      <c r="AD39" s="351"/>
      <c r="AE39" s="351"/>
      <c r="AF39" s="351"/>
      <c r="AG39" s="351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256" t="str">
        <f>IF(Ref!G17,"Formation du réseau ","")</f>
        <v/>
      </c>
      <c r="E40" s="256"/>
      <c r="F40" s="256"/>
      <c r="G40" s="256"/>
      <c r="H40" s="256"/>
      <c r="I40" s="256"/>
      <c r="J40" s="256"/>
      <c r="K40" s="256"/>
      <c r="L40" s="256"/>
      <c r="M40" s="256"/>
      <c r="N40" s="256"/>
      <c r="O40" s="256"/>
      <c r="P40" s="256"/>
      <c r="Q40" s="256"/>
      <c r="R40" s="256"/>
      <c r="S40" s="256"/>
      <c r="T40" s="256"/>
      <c r="U40" s="51"/>
      <c r="V40" s="22"/>
      <c r="W40" s="22"/>
      <c r="X40" s="1"/>
      <c r="Y40" s="44"/>
      <c r="Z40" s="153"/>
      <c r="AA40" s="48"/>
      <c r="AB40" s="175" t="s">
        <v>101</v>
      </c>
      <c r="AC40" s="350">
        <f>'Fiche Producteur'!AC40:AD40</f>
        <v>0</v>
      </c>
      <c r="AD40" s="350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11">
        <f>'Fiche Producteur'!AB42:AH43</f>
        <v>0</v>
      </c>
      <c r="AC42" s="311"/>
      <c r="AD42" s="311"/>
      <c r="AE42" s="311"/>
      <c r="AF42" s="311"/>
      <c r="AG42" s="311"/>
      <c r="AH42" s="31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58" t="str">
        <f>IF(H42,"Questionnaire de compréhension client + formation réseau spécifique au produit (si le produit est complexe au sens de la recommandation AMF/ACPR 2010-05)","")</f>
        <v/>
      </c>
      <c r="N43" s="258"/>
      <c r="O43" s="258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11"/>
      <c r="AC43" s="311"/>
      <c r="AD43" s="311"/>
      <c r="AE43" s="311"/>
      <c r="AF43" s="311"/>
      <c r="AG43" s="311"/>
      <c r="AH43" s="31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250" t="s">
        <v>118</v>
      </c>
      <c r="F46" s="250"/>
      <c r="G46" s="225">
        <f>'Fiche Producteur'!G46</f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251" t="s">
        <v>72</v>
      </c>
      <c r="AA46" s="251"/>
      <c r="AB46" s="251"/>
      <c r="AC46" s="251"/>
      <c r="AD46" s="251"/>
      <c r="AE46" s="251"/>
      <c r="AF46" s="251"/>
      <c r="AG46" s="346" t="str">
        <f>'Fiche Producteur'!AG46:AH47</f>
        <v>2 ans</v>
      </c>
      <c r="AH46" s="346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51"/>
      <c r="AA47" s="251"/>
      <c r="AB47" s="251"/>
      <c r="AC47" s="251"/>
      <c r="AD47" s="251"/>
      <c r="AE47" s="251"/>
      <c r="AF47" s="251"/>
      <c r="AG47" s="346"/>
      <c r="AH47" s="346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99" t="s">
        <v>66</v>
      </c>
      <c r="C49" s="300"/>
      <c r="D49" s="300"/>
      <c r="E49" s="300"/>
      <c r="F49" s="300"/>
      <c r="G49" s="300"/>
      <c r="H49" s="300"/>
      <c r="I49" s="300"/>
      <c r="J49" s="300"/>
      <c r="K49" s="300"/>
      <c r="L49" s="300"/>
      <c r="M49" s="300"/>
      <c r="N49" s="300"/>
      <c r="O49" s="300"/>
      <c r="P49" s="300"/>
      <c r="Q49" s="300"/>
      <c r="R49" s="300"/>
      <c r="S49" s="300"/>
      <c r="T49" s="300"/>
      <c r="U49" s="300"/>
      <c r="V49" s="300"/>
      <c r="W49" s="300"/>
      <c r="X49" s="300"/>
      <c r="Y49" s="300"/>
      <c r="Z49" s="300"/>
      <c r="AA49" s="300"/>
      <c r="AB49" s="300"/>
      <c r="AC49" s="300"/>
      <c r="AD49" s="300"/>
      <c r="AE49" s="300"/>
      <c r="AF49" s="300"/>
      <c r="AG49" s="300"/>
      <c r="AH49" s="300"/>
      <c r="AI49" s="300"/>
      <c r="AJ49" s="301"/>
      <c r="AK49" s="5"/>
    </row>
    <row r="50" spans="1:41" s="11" customFormat="1" ht="14.25" customHeight="1" x14ac:dyDescent="0.35">
      <c r="A50" s="5"/>
      <c r="B50" s="302"/>
      <c r="C50" s="303"/>
      <c r="D50" s="303"/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  <c r="V50" s="303"/>
      <c r="W50" s="303"/>
      <c r="X50" s="303"/>
      <c r="Y50" s="303"/>
      <c r="Z50" s="303"/>
      <c r="AA50" s="303"/>
      <c r="AB50" s="303"/>
      <c r="AC50" s="303"/>
      <c r="AD50" s="303"/>
      <c r="AE50" s="303"/>
      <c r="AF50" s="303"/>
      <c r="AG50" s="303"/>
      <c r="AH50" s="303"/>
      <c r="AI50" s="303"/>
      <c r="AJ50" s="304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58" t="s">
        <v>71</v>
      </c>
      <c r="E53" s="258"/>
      <c r="F53" s="184"/>
      <c r="G53" s="347" t="s">
        <v>104</v>
      </c>
      <c r="H53" s="347"/>
      <c r="I53" s="348"/>
      <c r="J53" s="348"/>
      <c r="K53" s="347" t="s">
        <v>103</v>
      </c>
      <c r="L53" s="349"/>
      <c r="M53" s="349"/>
      <c r="N53" s="166"/>
      <c r="O53" s="166"/>
      <c r="P53" s="174"/>
      <c r="Q53" s="18"/>
      <c r="R53" s="50"/>
      <c r="S53" s="294" t="s">
        <v>137</v>
      </c>
      <c r="T53" s="294"/>
      <c r="U53" s="294"/>
      <c r="V53" s="294"/>
      <c r="W53" s="294"/>
      <c r="X53" s="294"/>
      <c r="Y53" s="294"/>
      <c r="Z53" s="294"/>
      <c r="AA53" s="294"/>
      <c r="AB53" s="294"/>
      <c r="AC53" s="294"/>
      <c r="AD53" s="294"/>
      <c r="AE53" s="294"/>
      <c r="AF53" s="22"/>
      <c r="AG53" s="289" t="s">
        <v>138</v>
      </c>
      <c r="AH53" s="289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58"/>
      <c r="E54" s="258"/>
      <c r="F54" s="184"/>
      <c r="G54" s="347"/>
      <c r="H54" s="347"/>
      <c r="I54" s="348"/>
      <c r="J54" s="348"/>
      <c r="K54" s="347"/>
      <c r="L54" s="349"/>
      <c r="M54" s="349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35" t="s">
        <v>126</v>
      </c>
      <c r="E59" s="336"/>
      <c r="F59" s="336"/>
      <c r="G59" s="336"/>
      <c r="H59" s="336"/>
      <c r="I59" s="336"/>
      <c r="J59" s="336"/>
      <c r="K59" s="336"/>
      <c r="L59" s="336"/>
      <c r="M59" s="336"/>
      <c r="N59" s="336"/>
      <c r="O59" s="336"/>
      <c r="P59" s="337"/>
      <c r="Q59" s="141"/>
      <c r="R59" s="335" t="s">
        <v>80</v>
      </c>
      <c r="S59" s="336"/>
      <c r="T59" s="336"/>
      <c r="U59" s="336"/>
      <c r="V59" s="336"/>
      <c r="W59" s="336"/>
      <c r="X59" s="336"/>
      <c r="Y59" s="336"/>
      <c r="Z59" s="336"/>
      <c r="AA59" s="336"/>
      <c r="AB59" s="336"/>
      <c r="AC59" s="336"/>
      <c r="AD59" s="336"/>
      <c r="AE59" s="336"/>
      <c r="AF59" s="336"/>
      <c r="AG59" s="336"/>
      <c r="AH59" s="337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38" t="s">
        <v>119</v>
      </c>
      <c r="E60" s="339"/>
      <c r="F60" s="339"/>
      <c r="G60" s="339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0" t="s">
        <v>127</v>
      </c>
      <c r="S60" s="341"/>
      <c r="T60" s="341"/>
      <c r="U60" s="342"/>
      <c r="V60" s="166"/>
      <c r="W60" s="167"/>
      <c r="X60" s="166"/>
      <c r="Y60" s="166"/>
      <c r="Z60" s="343" t="s">
        <v>131</v>
      </c>
      <c r="AA60" s="344"/>
      <c r="AB60" s="204" t="s">
        <v>132</v>
      </c>
      <c r="AC60" s="345" t="s">
        <v>133</v>
      </c>
      <c r="AD60" s="345"/>
      <c r="AE60" s="345" t="s">
        <v>134</v>
      </c>
      <c r="AF60" s="345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28" t="s">
        <v>135</v>
      </c>
      <c r="S61" s="329"/>
      <c r="T61" s="329"/>
      <c r="U61" s="329"/>
      <c r="V61" s="166"/>
      <c r="W61" s="167"/>
      <c r="X61" s="166"/>
      <c r="Y61" s="166"/>
      <c r="Z61" s="330" t="s">
        <v>127</v>
      </c>
      <c r="AA61" s="330"/>
      <c r="AB61" s="209" t="s">
        <v>128</v>
      </c>
      <c r="AC61" s="330" t="s">
        <v>129</v>
      </c>
      <c r="AD61" s="330"/>
      <c r="AE61" s="330" t="s">
        <v>130</v>
      </c>
      <c r="AF61" s="330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1" t="s">
        <v>68</v>
      </c>
      <c r="D65" s="332"/>
      <c r="E65" s="332"/>
      <c r="F65" s="332"/>
      <c r="G65" s="332"/>
      <c r="H65" s="332"/>
      <c r="I65" s="332"/>
      <c r="J65" s="332"/>
      <c r="K65" s="332"/>
      <c r="L65" s="332"/>
      <c r="M65" s="332"/>
      <c r="N65" s="332"/>
      <c r="O65" s="332"/>
      <c r="P65" s="332"/>
      <c r="Q65" s="220"/>
      <c r="R65" s="100"/>
      <c r="S65" s="332" t="s">
        <v>40</v>
      </c>
      <c r="T65" s="332"/>
      <c r="U65" s="332"/>
      <c r="V65" s="332"/>
      <c r="W65" s="332"/>
      <c r="X65" s="332"/>
      <c r="Y65" s="332"/>
      <c r="Z65" s="332"/>
      <c r="AA65" s="332"/>
      <c r="AB65" s="332"/>
      <c r="AC65" s="332"/>
      <c r="AD65" s="332"/>
      <c r="AE65" s="332"/>
      <c r="AF65" s="332"/>
      <c r="AG65" s="332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33"/>
      <c r="D66" s="334"/>
      <c r="E66" s="334"/>
      <c r="F66" s="334"/>
      <c r="G66" s="334"/>
      <c r="H66" s="334"/>
      <c r="I66" s="334"/>
      <c r="J66" s="334"/>
      <c r="K66" s="334"/>
      <c r="L66" s="334"/>
      <c r="M66" s="334"/>
      <c r="N66" s="334"/>
      <c r="O66" s="334"/>
      <c r="P66" s="334"/>
      <c r="Q66" s="221"/>
      <c r="R66" s="102"/>
      <c r="S66" s="334"/>
      <c r="T66" s="334"/>
      <c r="U66" s="334"/>
      <c r="V66" s="334"/>
      <c r="W66" s="334"/>
      <c r="X66" s="334"/>
      <c r="Y66" s="334"/>
      <c r="Z66" s="334"/>
      <c r="AA66" s="334"/>
      <c r="AB66" s="334"/>
      <c r="AC66" s="334"/>
      <c r="AD66" s="334"/>
      <c r="AE66" s="334"/>
      <c r="AF66" s="334"/>
      <c r="AG66" s="334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99" t="s">
        <v>67</v>
      </c>
      <c r="C78" s="300"/>
      <c r="D78" s="300"/>
      <c r="E78" s="300"/>
      <c r="F78" s="300"/>
      <c r="G78" s="300"/>
      <c r="H78" s="300"/>
      <c r="I78" s="300"/>
      <c r="J78" s="300"/>
      <c r="K78" s="300"/>
      <c r="L78" s="300"/>
      <c r="M78" s="300"/>
      <c r="N78" s="300"/>
      <c r="O78" s="300"/>
      <c r="P78" s="300"/>
      <c r="Q78" s="300"/>
      <c r="R78" s="300"/>
      <c r="S78" s="300"/>
      <c r="T78" s="300"/>
      <c r="U78" s="300"/>
      <c r="V78" s="300"/>
      <c r="W78" s="300"/>
      <c r="X78" s="300"/>
      <c r="Y78" s="300"/>
      <c r="Z78" s="300"/>
      <c r="AA78" s="300"/>
      <c r="AB78" s="300"/>
      <c r="AC78" s="300"/>
      <c r="AD78" s="300"/>
      <c r="AE78" s="300"/>
      <c r="AF78" s="300"/>
      <c r="AG78" s="300"/>
      <c r="AH78" s="300"/>
      <c r="AI78" s="300"/>
      <c r="AJ78" s="301"/>
      <c r="AK78" s="5"/>
    </row>
    <row r="79" spans="1:37" s="11" customFormat="1" ht="14.25" customHeight="1" x14ac:dyDescent="0.35">
      <c r="A79" s="5"/>
      <c r="B79" s="302"/>
      <c r="C79" s="303"/>
      <c r="D79" s="303"/>
      <c r="E79" s="303"/>
      <c r="F79" s="303"/>
      <c r="G79" s="303"/>
      <c r="H79" s="303"/>
      <c r="I79" s="303"/>
      <c r="J79" s="303"/>
      <c r="K79" s="303"/>
      <c r="L79" s="303"/>
      <c r="M79" s="303"/>
      <c r="N79" s="303"/>
      <c r="O79" s="303"/>
      <c r="P79" s="303"/>
      <c r="Q79" s="303"/>
      <c r="R79" s="303"/>
      <c r="S79" s="303"/>
      <c r="T79" s="303"/>
      <c r="U79" s="303"/>
      <c r="V79" s="303"/>
      <c r="W79" s="303"/>
      <c r="X79" s="303"/>
      <c r="Y79" s="303"/>
      <c r="Z79" s="303"/>
      <c r="AA79" s="303"/>
      <c r="AB79" s="303"/>
      <c r="AC79" s="303"/>
      <c r="AD79" s="303"/>
      <c r="AE79" s="303"/>
      <c r="AF79" s="303"/>
      <c r="AG79" s="303"/>
      <c r="AH79" s="303"/>
      <c r="AI79" s="303"/>
      <c r="AJ79" s="304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17" t="s">
        <v>69</v>
      </c>
      <c r="D81" s="310"/>
      <c r="E81" s="310"/>
      <c r="F81" s="310"/>
      <c r="G81" s="310"/>
      <c r="H81" s="318"/>
      <c r="I81" s="18"/>
      <c r="J81" s="319" t="s">
        <v>70</v>
      </c>
      <c r="K81" s="320"/>
      <c r="L81" s="320"/>
      <c r="M81" s="320"/>
      <c r="N81" s="320"/>
      <c r="O81" s="320"/>
      <c r="P81" s="320"/>
      <c r="Q81" s="320"/>
      <c r="R81" s="321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22" t="s">
        <v>75</v>
      </c>
      <c r="D82" s="323"/>
      <c r="E82" s="324"/>
      <c r="F82" s="325" t="s">
        <v>76</v>
      </c>
      <c r="G82" s="326"/>
      <c r="H82" s="327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12" t="s">
        <v>107</v>
      </c>
      <c r="D83" s="313"/>
      <c r="E83" s="314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12" t="s">
        <v>141</v>
      </c>
      <c r="D84" s="313"/>
      <c r="E84" s="314"/>
      <c r="F84" s="1"/>
      <c r="G84" s="315" t="s">
        <v>140</v>
      </c>
      <c r="H84" s="316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15"/>
      <c r="H85" s="316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09" t="s">
        <v>84</v>
      </c>
      <c r="C90" s="310"/>
      <c r="D90" s="310"/>
      <c r="E90" s="310"/>
      <c r="F90" s="310"/>
      <c r="G90" s="310"/>
      <c r="H90" s="310"/>
      <c r="I90" s="310"/>
      <c r="J90" s="310"/>
      <c r="K90" s="310"/>
      <c r="L90" s="310"/>
      <c r="M90" s="310"/>
      <c r="N90" s="310"/>
      <c r="O90" s="310"/>
      <c r="P90" s="310"/>
      <c r="Q90" s="310"/>
      <c r="R90" s="310"/>
      <c r="S90" s="310"/>
      <c r="T90" s="310"/>
      <c r="U90" s="310"/>
      <c r="V90" s="310"/>
      <c r="W90" s="310"/>
      <c r="X90" s="310"/>
      <c r="Y90" s="310"/>
      <c r="Z90" s="310"/>
      <c r="AA90" s="310"/>
      <c r="AB90" s="310"/>
      <c r="AC90" s="310"/>
      <c r="AD90" s="310"/>
      <c r="AE90" s="310"/>
      <c r="AF90" s="310"/>
      <c r="AG90" s="310"/>
      <c r="AH90" s="310"/>
      <c r="AI90" s="310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81</xdr:row>
                    <xdr:rowOff>114300</xdr:rowOff>
                  </from>
                  <to>
                    <xdr:col>10</xdr:col>
                    <xdr:colOff>139700</xdr:colOff>
                    <xdr:row>83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83</xdr:row>
                    <xdr:rowOff>63500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215900</xdr:rowOff>
                  </from>
                  <to>
                    <xdr:col>20</xdr:col>
                    <xdr:colOff>25400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25400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25400</xdr:rowOff>
                  </from>
                  <to>
                    <xdr:col>30</xdr:col>
                    <xdr:colOff>50800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25400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254000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254000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254000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25400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25400</xdr:rowOff>
                  </from>
                  <to>
                    <xdr:col>20</xdr:col>
                    <xdr:colOff>38100</xdr:colOff>
                    <xdr:row>68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25400</xdr:rowOff>
                  </from>
                  <to>
                    <xdr:col>30</xdr:col>
                    <xdr:colOff>50800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25400</xdr:rowOff>
                  </from>
                  <to>
                    <xdr:col>30</xdr:col>
                    <xdr:colOff>50800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25400</xdr:rowOff>
                  </from>
                  <to>
                    <xdr:col>30</xdr:col>
                    <xdr:colOff>50800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254000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83</xdr:row>
                    <xdr:rowOff>254000</xdr:rowOff>
                  </from>
                  <to>
                    <xdr:col>10</xdr:col>
                    <xdr:colOff>139700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84</xdr:row>
                    <xdr:rowOff>254000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558800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25400</xdr:rowOff>
                  </from>
                  <to>
                    <xdr:col>30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25400</xdr:rowOff>
                  </from>
                  <to>
                    <xdr:col>31</xdr:col>
                    <xdr:colOff>50800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292100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1796875" bestFit="1" customWidth="1"/>
    <col min="2" max="3" width="2.1796875" customWidth="1"/>
    <col min="4" max="4" width="35" bestFit="1" customWidth="1"/>
    <col min="5" max="6" width="2.1796875" customWidth="1"/>
    <col min="7" max="7" width="49.179687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