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codeName="ThisWorkbook" defaultThemeVersion="124226"/>
  <mc:AlternateContent xmlns:mc="http://schemas.openxmlformats.org/markup-compatibility/2006">
    <mc:Choice Requires="x15">
      <x15ac:absPath xmlns:x15ac="http://schemas.microsoft.com/office/spreadsheetml/2010/11/ac" url="C:\Users\a5701187\Desktop\"/>
    </mc:Choice>
  </mc:AlternateContent>
  <xr:revisionPtr revIDLastSave="0" documentId="8_{28D2D045-7CFE-49AC-9AD7-FB8FCEC5CD40}" xr6:coauthVersionLast="45" xr6:coauthVersionMax="45" xr10:uidLastSave="{00000000-0000-0000-0000-000000000000}"/>
  <bookViews>
    <workbookView showHorizontalScroll="0" showSheetTabs="0" xWindow="-120" yWindow="-120" windowWidth="29040" windowHeight="15840" xr2:uid="{00000000-000D-0000-FFFF-FFFF00000000}"/>
  </bookViews>
  <sheets>
    <sheet name="Saisie" sheetId="1" r:id="rId1"/>
    <sheet name="Tables" sheetId="2" state="hidden" r:id="rId2"/>
  </sheets>
  <definedNames>
    <definedName name="BDF">Tables!$E$3:$E$15</definedName>
    <definedName name="NIE">Tables!$A$3:$A$21</definedName>
    <definedName name="NIO">Tables!$C$3:$C$15</definedName>
    <definedName name="Note">Tables!$H$5:$H$6</definedName>
    <definedName name="_xlnm.Print_Area" localSheetId="0">Saisie!$A$1:$G$49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49" i="1" l="1"/>
  <c r="I25" i="1"/>
  <c r="H31" i="1"/>
  <c r="E31" i="1"/>
  <c r="F2" i="1"/>
  <c r="H30" i="1"/>
  <c r="H25" i="1"/>
  <c r="B25" i="1" s="1"/>
  <c r="H49" i="1" l="1"/>
  <c r="B49" i="1" s="1"/>
</calcChain>
</file>

<file path=xl/sharedStrings.xml><?xml version="1.0" encoding="utf-8"?>
<sst xmlns="http://schemas.openxmlformats.org/spreadsheetml/2006/main" count="58" uniqueCount="51">
  <si>
    <t>Montant de la demande</t>
  </si>
  <si>
    <t>Note NIE</t>
  </si>
  <si>
    <t>Note NIO</t>
  </si>
  <si>
    <t>Montant maxi :</t>
  </si>
  <si>
    <t>Nom du client</t>
  </si>
  <si>
    <t>Siren</t>
  </si>
  <si>
    <t>Type de client (NIO/NIE)</t>
  </si>
  <si>
    <t>NIO</t>
  </si>
  <si>
    <t>NIE</t>
  </si>
  <si>
    <t>Création inferieure à 1 an</t>
  </si>
  <si>
    <t>Messages</t>
  </si>
  <si>
    <t>Dossier en partage risque - maxi</t>
  </si>
  <si>
    <t>Opération de lease-back</t>
  </si>
  <si>
    <t xml:space="preserve">Note NIO (1 à 7) </t>
  </si>
  <si>
    <t>Dossier éligible - maxi :</t>
  </si>
  <si>
    <t>N. TIERS</t>
  </si>
  <si>
    <t>Agence / Centre d'affaires</t>
  </si>
  <si>
    <t>CAE / GC</t>
  </si>
  <si>
    <t>Cotation BDF</t>
  </si>
  <si>
    <t>BDF</t>
  </si>
  <si>
    <t>3++</t>
  </si>
  <si>
    <t>3+</t>
  </si>
  <si>
    <t>P</t>
  </si>
  <si>
    <t>OK =1; KO=2</t>
  </si>
  <si>
    <t>Vérifiez votre saisie</t>
  </si>
  <si>
    <t>4+</t>
  </si>
  <si>
    <t>5+</t>
  </si>
  <si>
    <t>CRITERES D'EXCLUSION</t>
  </si>
  <si>
    <t>Analyse d'un dossier LLD - Critères d'exclusion et de partage de risque</t>
  </si>
  <si>
    <t>Valable pour un encours maximal inférieur à 300 000 €</t>
  </si>
  <si>
    <t>CRITERES QUALITATIFS POUR PARTAGE DE RISQUE</t>
  </si>
  <si>
    <t>DX</t>
  </si>
  <si>
    <t>RX</t>
  </si>
  <si>
    <t>CX</t>
  </si>
  <si>
    <t>Véhicules non éligibles  : Les véhicules auto-école, taxis, ambulances, fourgons funéraires, véhicules de compétition, véhicules blindés, camping cars, les véhicules utilitaires de plus de 3,5 T et les véhicules avec des transformations importantes.</t>
  </si>
  <si>
    <t>Entreprises : Professionnels de l'automobile ayant pour activité  : la location courte et longue durée, la construction ou l'importation de véhicules  et la distribution de véhicules (succursales, concessions, agents, ou mandataires).</t>
  </si>
  <si>
    <t>Entreprises en procédures amiable ou collective ou en exécution d'un plan de sauvegarde ou de continuation et les entreprises dont les dirigeants ont une cotation dégradée (040, 050, 060) ou interdits bancaires.</t>
  </si>
  <si>
    <t>Opération apportée par des apporteurs rémunérés (courtiers).</t>
  </si>
  <si>
    <t>Durée de location supérieure à 60 mois.</t>
  </si>
  <si>
    <t>Entreprises en procédure contentieuse avec votre établissement et plus largement avec le groupe BPCE.</t>
  </si>
  <si>
    <t>Deux derniers exercices déficitaires.</t>
  </si>
  <si>
    <t>Entreprises reprises par nouveaux dirigeants et/ou n'ayant pas publié de bilan sur un exercice de 12 mois consécutifs  (sauf affaire personnelle transformée en SARL ou SA, si caution dirigeant).</t>
  </si>
  <si>
    <t>Dossier ayant fait l'objet d'un refus ou d'un accord en encours maxi par Natixis Car Lease notifié à votre établissement.</t>
  </si>
  <si>
    <t>Cotation BDF dirigeant 000 et FCC dirigeant néant.</t>
  </si>
  <si>
    <t>Retard privilégié (Trésor Public, URSSAF, Sécurité Sociale…).</t>
  </si>
  <si>
    <t>Sur la "Watch list"  BPCE.</t>
  </si>
  <si>
    <t>Compte tenu des critères renseignés, votre dossier est éligible à la LLD.</t>
  </si>
  <si>
    <r>
      <t xml:space="preserve">Compte tenu des critères renseignés, votre dossier </t>
    </r>
    <r>
      <rPr>
        <b/>
        <sz val="11"/>
        <color indexed="8"/>
        <rFont val="Calibri"/>
        <family val="2"/>
      </rPr>
      <t>n'est pas</t>
    </r>
    <r>
      <rPr>
        <sz val="11"/>
        <color theme="1"/>
        <rFont val="Calibri"/>
        <family val="2"/>
        <scheme val="minor"/>
      </rPr>
      <t xml:space="preserve"> éligible à la LLD.</t>
    </r>
  </si>
  <si>
    <t>Compte tenu des critères renseignés, ce dossier est réalisable en partage de risque 50/50.</t>
  </si>
  <si>
    <r>
      <t xml:space="preserve">Compte tenu des critères renseignés, ce dossier est réalisable avec prise de </t>
    </r>
    <r>
      <rPr>
        <b/>
        <sz val="11"/>
        <color indexed="8"/>
        <rFont val="Calibri"/>
        <family val="2"/>
      </rPr>
      <t>risque 100%</t>
    </r>
    <r>
      <rPr>
        <sz val="11"/>
        <color theme="1"/>
        <rFont val="Calibri"/>
        <family val="2"/>
        <scheme val="minor"/>
      </rPr>
      <t xml:space="preserve"> par votre établissement.</t>
    </r>
  </si>
  <si>
    <t>Compte tenu des critères renseignés, ce dossier doit faire l’objet d’une étude par le Comité des Engagements de Natixis Car Lease.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</si>
</sst>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quot;€&quot;"/>
  </numFmts>
  <fonts count="8" x14ac:knownFonts="1">
    <font>
      <sz val="11"/>
      <color theme="1"/>
      <name val="Calibri"/>
      <family val="2"/>
      <scheme val="minor"/>
    </font>
    <font>
      <b/>
      <sz val="11"/>
      <color indexed="8"/>
      <name val="Calibri"/>
      <family val="2"/>
    </font>
    <font>
      <b/>
      <sz val="11"/>
      <color theme="1"/>
      <name val="Calibri"/>
      <family val="2"/>
      <scheme val="minor"/>
    </font>
    <font>
      <b/>
      <sz val="14"/>
      <color theme="1"/>
      <name val="Calibri"/>
      <family val="2"/>
      <scheme val="minor"/>
    </font>
    <font>
      <b/>
      <sz val="12"/>
      <color theme="1"/>
      <name val="Calibri"/>
      <family val="2"/>
      <scheme val="minor"/>
    </font>
    <font>
      <u/>
      <sz val="11"/>
      <color theme="1"/>
      <name val="Calibri"/>
      <family val="2"/>
      <scheme val="minor"/>
    </font>
    <font>
      <b/>
      <sz val="11"/>
      <color theme="1"/>
      <name val="Calibri"/>
      <family val="2"/>
    </font>
    <font>
      <sz val="8"/>
      <color rgb="FF000000"/>
      <name val="Tahoma"/>
      <family val="2"/>
    </font>
  </fonts>
  <fills count="5">
    <fill>
      <patternFill patternType="none"/>
    </fill>
    <fill>
      <patternFill patternType="gray125"/>
    </fill>
    <fill>
      <patternFill patternType="solid">
        <fgColor theme="6" tint="0.39997558519241921"/>
        <bgColor indexed="64"/>
      </patternFill>
    </fill>
    <fill>
      <patternFill patternType="solid">
        <fgColor rgb="FFF2F0F6"/>
        <bgColor indexed="64"/>
      </patternFill>
    </fill>
    <fill>
      <patternFill patternType="solid">
        <fgColor theme="9" tint="0.59999389629810485"/>
        <bgColor indexed="64"/>
      </patternFill>
    </fill>
  </fills>
  <borders count="8">
    <border>
      <left/>
      <right/>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auto="1"/>
      </left>
      <right style="thin">
        <color auto="1"/>
      </right>
      <top style="thin">
        <color auto="1"/>
      </top>
      <bottom style="thin">
        <color auto="1"/>
      </bottom>
      <diagonal/>
    </border>
  </borders>
  <cellStyleXfs count="1">
    <xf numFmtId="0" fontId="0" fillId="0" borderId="0"/>
  </cellStyleXfs>
  <cellXfs count="38">
    <xf numFmtId="0" fontId="0" fillId="0" borderId="0" xfId="0"/>
    <xf numFmtId="0" fontId="0" fillId="0" borderId="0" xfId="0" applyAlignment="1">
      <alignment vertical="top" wrapText="1"/>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applyAlignment="1">
      <alignment horizontal="right"/>
    </xf>
    <xf numFmtId="0" fontId="0" fillId="0" borderId="5" xfId="0" applyBorder="1"/>
    <xf numFmtId="0" fontId="0" fillId="0" borderId="6" xfId="0" applyBorder="1"/>
    <xf numFmtId="0" fontId="0" fillId="0" borderId="2" xfId="0" applyFill="1" applyBorder="1"/>
    <xf numFmtId="0" fontId="0" fillId="0" borderId="3" xfId="0" applyFill="1" applyBorder="1"/>
    <xf numFmtId="0" fontId="0" fillId="0" borderId="0" xfId="0" applyAlignment="1">
      <alignment horizontal="left" vertical="top" wrapText="1"/>
    </xf>
    <xf numFmtId="0" fontId="0" fillId="0" borderId="0" xfId="0" applyProtection="1">
      <protection locked="0"/>
    </xf>
    <xf numFmtId="0" fontId="2" fillId="0" borderId="0" xfId="0" applyFont="1"/>
    <xf numFmtId="0" fontId="6" fillId="0" borderId="0" xfId="0" applyFont="1"/>
    <xf numFmtId="0" fontId="0" fillId="0" borderId="6" xfId="0" applyBorder="1" applyAlignment="1">
      <alignment horizontal="right"/>
    </xf>
    <xf numFmtId="0" fontId="0" fillId="3" borderId="0" xfId="0" applyFill="1"/>
    <xf numFmtId="14" fontId="0" fillId="3" borderId="0" xfId="0" applyNumberFormat="1" applyFill="1" applyAlignment="1">
      <alignment horizontal="center" vertical="center"/>
    </xf>
    <xf numFmtId="0" fontId="0" fillId="3" borderId="0" xfId="0" applyFill="1" applyAlignment="1">
      <alignment horizontal="left" vertical="top" wrapText="1"/>
    </xf>
    <xf numFmtId="0" fontId="0" fillId="3" borderId="0" xfId="0" applyFill="1" applyAlignment="1">
      <alignment horizontal="left" vertical="center" wrapText="1"/>
    </xf>
    <xf numFmtId="0" fontId="0" fillId="3" borderId="0" xfId="0" applyFill="1" applyAlignment="1">
      <alignment vertical="top" wrapText="1"/>
    </xf>
    <xf numFmtId="0" fontId="0" fillId="3" borderId="0" xfId="0" applyFill="1" applyAlignment="1">
      <alignment horizontal="left" vertical="top"/>
    </xf>
    <xf numFmtId="0" fontId="0" fillId="3" borderId="0" xfId="0" applyFill="1" applyAlignment="1">
      <alignment horizontal="center" vertical="top" wrapText="1"/>
    </xf>
    <xf numFmtId="0" fontId="0" fillId="3" borderId="0" xfId="0" applyFill="1" applyAlignment="1">
      <alignment horizontal="center" vertical="center" wrapText="1"/>
    </xf>
    <xf numFmtId="0" fontId="0" fillId="4" borderId="7" xfId="0" applyFill="1" applyBorder="1" applyAlignment="1" applyProtection="1">
      <alignment horizontal="center" vertical="center" wrapText="1"/>
      <protection locked="0"/>
    </xf>
    <xf numFmtId="0" fontId="0" fillId="4" borderId="7" xfId="0" applyFill="1" applyBorder="1" applyAlignment="1" applyProtection="1">
      <alignment horizontal="center" wrapText="1"/>
      <protection locked="0"/>
    </xf>
    <xf numFmtId="0" fontId="2" fillId="4" borderId="7" xfId="0" applyFont="1" applyFill="1" applyBorder="1" applyAlignment="1" applyProtection="1">
      <alignment horizontal="center" vertical="center" wrapText="1"/>
      <protection locked="0"/>
    </xf>
    <xf numFmtId="3" fontId="0" fillId="4" borderId="7" xfId="0" applyNumberFormat="1" applyFill="1" applyBorder="1" applyAlignment="1" applyProtection="1">
      <alignment horizontal="center"/>
      <protection locked="0"/>
    </xf>
    <xf numFmtId="164" fontId="0" fillId="4" borderId="7" xfId="0" applyNumberFormat="1" applyFill="1" applyBorder="1" applyAlignment="1" applyProtection="1">
      <alignment horizontal="center"/>
      <protection locked="0"/>
    </xf>
    <xf numFmtId="0" fontId="2" fillId="4" borderId="7" xfId="0" applyFont="1" applyFill="1" applyBorder="1" applyAlignment="1" applyProtection="1">
      <alignment horizontal="center"/>
      <protection locked="0"/>
    </xf>
    <xf numFmtId="0" fontId="0" fillId="3" borderId="0" xfId="0" applyFill="1" applyAlignment="1">
      <alignment horizontal="left" vertical="top" wrapText="1"/>
    </xf>
    <xf numFmtId="0" fontId="3" fillId="3" borderId="0" xfId="0" applyFont="1" applyFill="1" applyAlignment="1">
      <alignment horizontal="center" vertical="top" wrapText="1"/>
    </xf>
    <xf numFmtId="0" fontId="0" fillId="0" borderId="0" xfId="0" applyAlignment="1">
      <alignment horizontal="left" vertical="top" wrapText="1"/>
    </xf>
    <xf numFmtId="0" fontId="4" fillId="2" borderId="0" xfId="0" applyFont="1" applyFill="1" applyAlignment="1">
      <alignment horizontal="center"/>
    </xf>
    <xf numFmtId="0" fontId="2" fillId="2" borderId="0" xfId="0" applyFont="1" applyFill="1" applyAlignment="1">
      <alignment horizontal="center" vertical="center" wrapText="1"/>
    </xf>
    <xf numFmtId="0" fontId="3" fillId="3" borderId="0" xfId="0" applyFont="1" applyFill="1" applyAlignment="1">
      <alignment horizontal="center" vertical="center" wrapText="1"/>
    </xf>
    <xf numFmtId="0" fontId="0" fillId="0" borderId="0" xfId="0" applyAlignment="1">
      <alignment horizontal="center" vertical="top" wrapText="1"/>
    </xf>
    <xf numFmtId="0" fontId="5" fillId="3" borderId="0" xfId="0" applyFont="1" applyFill="1" applyAlignment="1">
      <alignment horizontal="center" vertical="center" wrapText="1"/>
    </xf>
  </cellXfs>
  <cellStyles count="1">
    <cellStyle name="Normal" xfId="0" builtinId="0"/>
  </cellStyles>
  <dxfs count="2">
    <dxf>
      <font>
        <b/>
        <i val="0"/>
        <strike val="0"/>
        <color theme="1"/>
        <name val="Cambria"/>
        <scheme val="none"/>
      </font>
      <fill>
        <patternFill>
          <bgColor theme="9"/>
        </patternFill>
      </fill>
    </dxf>
    <dxf>
      <font>
        <b/>
        <i val="0"/>
        <color theme="0"/>
      </font>
      <fill>
        <patternFill>
          <bgColor rgb="FFFF0000"/>
        </patternFill>
      </fill>
    </dxf>
  </dxfs>
  <tableStyles count="0" defaultTableStyle="TableStyleMedium9" defaultPivotStyle="PivotStyleLight16"/>
  <colors>
    <mruColors>
      <color rgb="FFF2F0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H$13"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fmlaLink="$H$38"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GBox" noThreeD="1"/>
</file>

<file path=xl/ctrlProps/ctrlProp8.xml><?xml version="1.0" encoding="utf-8"?>
<formControlPr xmlns="http://schemas.microsoft.com/office/spreadsheetml/2009/9/main" objectType="Radio" checked="Checked" firstButton="1" fmlaLink="$H$14"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checked="Checked" firstButton="1" fmlaLink="$H$16"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checked="Checked" firstButton="1" fmlaLink="$H$18"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GBox" noThreeD="1"/>
</file>

<file path=xl/ctrlProps/ctrlProp17.xml><?xml version="1.0" encoding="utf-8"?>
<formControlPr xmlns="http://schemas.microsoft.com/office/spreadsheetml/2009/9/main" objectType="Radio" checked="Checked" firstButton="1" fmlaLink="$H$20" lockText="1" noThreeD="1"/>
</file>

<file path=xl/ctrlProps/ctrlProp18.xml><?xml version="1.0" encoding="utf-8"?>
<formControlPr xmlns="http://schemas.microsoft.com/office/spreadsheetml/2009/9/main" objectType="Radio" lockText="1" noThreeD="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Radio" checked="Checked" firstButton="1" fmlaLink="$H$22"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checked="Checked" firstButton="1" fmlaLink="$H$33"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checked="Checked" firstButton="1" fmlaLink="$H$34"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Radio" checked="Checked" firstButton="1" fmlaLink="$H$36" lockText="1" noThreeD="1"/>
</file>

<file path=xl/ctrlProps/ctrlProp30.xml><?xml version="1.0" encoding="utf-8"?>
<formControlPr xmlns="http://schemas.microsoft.com/office/spreadsheetml/2009/9/main" objectType="Radio" lockText="1"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Radio" checked="Checked" firstButton="1" fmlaLink="$H$40" lockText="1" noThreeD="1"/>
</file>

<file path=xl/ctrlProps/ctrlProp33.xml><?xml version="1.0" encoding="utf-8"?>
<formControlPr xmlns="http://schemas.microsoft.com/office/spreadsheetml/2009/9/main" objectType="Radio" lockText="1" noThreeD="1"/>
</file>

<file path=xl/ctrlProps/ctrlProp34.xml><?xml version="1.0" encoding="utf-8"?>
<formControlPr xmlns="http://schemas.microsoft.com/office/spreadsheetml/2009/9/main" objectType="GBox" noThreeD="1"/>
</file>

<file path=xl/ctrlProps/ctrlProp35.xml><?xml version="1.0" encoding="utf-8"?>
<formControlPr xmlns="http://schemas.microsoft.com/office/spreadsheetml/2009/9/main" objectType="Radio" checked="Checked" firstButton="1" fmlaLink="$H$42"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GBox" noThreeD="1"/>
</file>

<file path=xl/ctrlProps/ctrlProp38.xml><?xml version="1.0" encoding="utf-8"?>
<formControlPr xmlns="http://schemas.microsoft.com/office/spreadsheetml/2009/9/main" objectType="Radio" checked="Checked" firstButton="1" fmlaLink="$H$45" lockText="1" noThreeD="1"/>
</file>

<file path=xl/ctrlProps/ctrlProp39.xml><?xml version="1.0" encoding="utf-8"?>
<formControlPr xmlns="http://schemas.microsoft.com/office/spreadsheetml/2009/9/main" objectType="Radio" lockText="1" noThreeD="1"/>
</file>

<file path=xl/ctrlProps/ctrlProp40.xml><?xml version="1.0" encoding="utf-8"?>
<formControlPr xmlns="http://schemas.microsoft.com/office/spreadsheetml/2009/9/main" objectType="GBox" noThreeD="1"/>
</file>

<file path=xl/ctrlProps/ctrlProp41.xml><?xml version="1.0" encoding="utf-8"?>
<formControlPr xmlns="http://schemas.microsoft.com/office/spreadsheetml/2009/9/main" objectType="Radio" checked="Checked" firstButton="1" fmlaLink="$H$12" lockText="1" noThreeD="1"/>
</file>

<file path=xl/ctrlProps/ctrlProp42.xml><?xml version="1.0" encoding="utf-8"?>
<formControlPr xmlns="http://schemas.microsoft.com/office/spreadsheetml/2009/9/main" objectType="Radio" lockText="1" noThreeD="1"/>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419100</xdr:colOff>
          <xdr:row>10</xdr:row>
          <xdr:rowOff>85725</xdr:rowOff>
        </xdr:from>
        <xdr:to>
          <xdr:col>5</xdr:col>
          <xdr:colOff>1524000</xdr:colOff>
          <xdr:row>12</xdr:row>
          <xdr:rowOff>95250</xdr:rowOff>
        </xdr:to>
        <xdr:sp macro="" textlink="">
          <xdr:nvSpPr>
            <xdr:cNvPr id="1025" name="Group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495300</xdr:colOff>
          <xdr:row>10</xdr:row>
          <xdr:rowOff>161925</xdr:rowOff>
        </xdr:from>
        <xdr:to>
          <xdr:col>5</xdr:col>
          <xdr:colOff>923925</xdr:colOff>
          <xdr:row>12</xdr:row>
          <xdr:rowOff>28575</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1009650</xdr:colOff>
          <xdr:row>10</xdr:row>
          <xdr:rowOff>161925</xdr:rowOff>
        </xdr:from>
        <xdr:to>
          <xdr:col>5</xdr:col>
          <xdr:colOff>1438275</xdr:colOff>
          <xdr:row>12</xdr:row>
          <xdr:rowOff>28575</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37</xdr:row>
          <xdr:rowOff>57150</xdr:rowOff>
        </xdr:from>
        <xdr:to>
          <xdr:col>5</xdr:col>
          <xdr:colOff>638175</xdr:colOff>
          <xdr:row>38</xdr:row>
          <xdr:rowOff>47625</xdr:rowOff>
        </xdr:to>
        <xdr:sp macro="" textlink="">
          <xdr:nvSpPr>
            <xdr:cNvPr id="1028" name="Group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37</xdr:row>
          <xdr:rowOff>142875</xdr:rowOff>
        </xdr:from>
        <xdr:to>
          <xdr:col>4</xdr:col>
          <xdr:colOff>704850</xdr:colOff>
          <xdr:row>37</xdr:row>
          <xdr:rowOff>390525</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37</xdr:row>
          <xdr:rowOff>142875</xdr:rowOff>
        </xdr:from>
        <xdr:to>
          <xdr:col>5</xdr:col>
          <xdr:colOff>466725</xdr:colOff>
          <xdr:row>37</xdr:row>
          <xdr:rowOff>390525</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13</xdr:row>
          <xdr:rowOff>95250</xdr:rowOff>
        </xdr:from>
        <xdr:to>
          <xdr:col>5</xdr:col>
          <xdr:colOff>638175</xdr:colOff>
          <xdr:row>13</xdr:row>
          <xdr:rowOff>523875</xdr:rowOff>
        </xdr:to>
        <xdr:sp macro="" textlink="">
          <xdr:nvSpPr>
            <xdr:cNvPr id="1031" name="Group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13</xdr:row>
          <xdr:rowOff>152400</xdr:rowOff>
        </xdr:from>
        <xdr:to>
          <xdr:col>4</xdr:col>
          <xdr:colOff>704850</xdr:colOff>
          <xdr:row>13</xdr:row>
          <xdr:rowOff>400050</xdr:rowOff>
        </xdr:to>
        <xdr:sp macro="" textlink="">
          <xdr:nvSpPr>
            <xdr:cNvPr id="1032" name="Option Button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13</xdr:row>
          <xdr:rowOff>152400</xdr:rowOff>
        </xdr:from>
        <xdr:to>
          <xdr:col>5</xdr:col>
          <xdr:colOff>466725</xdr:colOff>
          <xdr:row>13</xdr:row>
          <xdr:rowOff>400050</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15</xdr:row>
          <xdr:rowOff>57150</xdr:rowOff>
        </xdr:from>
        <xdr:to>
          <xdr:col>5</xdr:col>
          <xdr:colOff>638175</xdr:colOff>
          <xdr:row>16</xdr:row>
          <xdr:rowOff>28575</xdr:rowOff>
        </xdr:to>
        <xdr:sp macro="" textlink="">
          <xdr:nvSpPr>
            <xdr:cNvPr id="1034" name="Group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15</xdr:row>
          <xdr:rowOff>123825</xdr:rowOff>
        </xdr:from>
        <xdr:to>
          <xdr:col>4</xdr:col>
          <xdr:colOff>704850</xdr:colOff>
          <xdr:row>15</xdr:row>
          <xdr:rowOff>371475</xdr:rowOff>
        </xdr:to>
        <xdr:sp macro="" textlink="">
          <xdr:nvSpPr>
            <xdr:cNvPr id="1035" name="Option Button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15</xdr:row>
          <xdr:rowOff>123825</xdr:rowOff>
        </xdr:from>
        <xdr:to>
          <xdr:col>5</xdr:col>
          <xdr:colOff>466725</xdr:colOff>
          <xdr:row>15</xdr:row>
          <xdr:rowOff>371475</xdr:rowOff>
        </xdr:to>
        <xdr:sp macro="" textlink="">
          <xdr:nvSpPr>
            <xdr:cNvPr id="1036" name="Option Button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17</xdr:row>
          <xdr:rowOff>47625</xdr:rowOff>
        </xdr:from>
        <xdr:to>
          <xdr:col>5</xdr:col>
          <xdr:colOff>638175</xdr:colOff>
          <xdr:row>17</xdr:row>
          <xdr:rowOff>476250</xdr:rowOff>
        </xdr:to>
        <xdr:sp macro="" textlink="">
          <xdr:nvSpPr>
            <xdr:cNvPr id="1037" name="Group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17</xdr:row>
          <xdr:rowOff>133350</xdr:rowOff>
        </xdr:from>
        <xdr:to>
          <xdr:col>4</xdr:col>
          <xdr:colOff>704850</xdr:colOff>
          <xdr:row>17</xdr:row>
          <xdr:rowOff>381000</xdr:rowOff>
        </xdr:to>
        <xdr:sp macro="" textlink="">
          <xdr:nvSpPr>
            <xdr:cNvPr id="1038" name="Option Butto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17</xdr:row>
          <xdr:rowOff>133350</xdr:rowOff>
        </xdr:from>
        <xdr:to>
          <xdr:col>5</xdr:col>
          <xdr:colOff>466725</xdr:colOff>
          <xdr:row>17</xdr:row>
          <xdr:rowOff>381000</xdr:rowOff>
        </xdr:to>
        <xdr:sp macro="" textlink="">
          <xdr:nvSpPr>
            <xdr:cNvPr id="1039" name="Option Button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19</xdr:row>
          <xdr:rowOff>47625</xdr:rowOff>
        </xdr:from>
        <xdr:to>
          <xdr:col>5</xdr:col>
          <xdr:colOff>638175</xdr:colOff>
          <xdr:row>19</xdr:row>
          <xdr:rowOff>476250</xdr:rowOff>
        </xdr:to>
        <xdr:sp macro="" textlink="">
          <xdr:nvSpPr>
            <xdr:cNvPr id="1040" name="Group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19</xdr:row>
          <xdr:rowOff>95250</xdr:rowOff>
        </xdr:from>
        <xdr:to>
          <xdr:col>4</xdr:col>
          <xdr:colOff>704850</xdr:colOff>
          <xdr:row>19</xdr:row>
          <xdr:rowOff>342900</xdr:rowOff>
        </xdr:to>
        <xdr:sp macro="" textlink="">
          <xdr:nvSpPr>
            <xdr:cNvPr id="1041" name="Option Button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19</xdr:row>
          <xdr:rowOff>95250</xdr:rowOff>
        </xdr:from>
        <xdr:to>
          <xdr:col>5</xdr:col>
          <xdr:colOff>466725</xdr:colOff>
          <xdr:row>19</xdr:row>
          <xdr:rowOff>342900</xdr:rowOff>
        </xdr:to>
        <xdr:sp macro="" textlink="">
          <xdr:nvSpPr>
            <xdr:cNvPr id="1042" name="Option Button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20</xdr:row>
          <xdr:rowOff>180975</xdr:rowOff>
        </xdr:from>
        <xdr:to>
          <xdr:col>5</xdr:col>
          <xdr:colOff>638175</xdr:colOff>
          <xdr:row>22</xdr:row>
          <xdr:rowOff>171450</xdr:rowOff>
        </xdr:to>
        <xdr:sp macro="" textlink="">
          <xdr:nvSpPr>
            <xdr:cNvPr id="1043" name="Group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21</xdr:row>
          <xdr:rowOff>57150</xdr:rowOff>
        </xdr:from>
        <xdr:to>
          <xdr:col>4</xdr:col>
          <xdr:colOff>704850</xdr:colOff>
          <xdr:row>22</xdr:row>
          <xdr:rowOff>57150</xdr:rowOff>
        </xdr:to>
        <xdr:sp macro="" textlink="">
          <xdr:nvSpPr>
            <xdr:cNvPr id="1044" name="Option Button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21</xdr:row>
          <xdr:rowOff>57150</xdr:rowOff>
        </xdr:from>
        <xdr:to>
          <xdr:col>5</xdr:col>
          <xdr:colOff>466725</xdr:colOff>
          <xdr:row>22</xdr:row>
          <xdr:rowOff>57150</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419100</xdr:colOff>
          <xdr:row>31</xdr:row>
          <xdr:rowOff>76200</xdr:rowOff>
        </xdr:from>
        <xdr:to>
          <xdr:col>2</xdr:col>
          <xdr:colOff>1857375</xdr:colOff>
          <xdr:row>33</xdr:row>
          <xdr:rowOff>123825</xdr:rowOff>
        </xdr:to>
        <xdr:sp macro="" textlink="">
          <xdr:nvSpPr>
            <xdr:cNvPr id="1048" name="Group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31</xdr:row>
          <xdr:rowOff>171450</xdr:rowOff>
        </xdr:from>
        <xdr:to>
          <xdr:col>2</xdr:col>
          <xdr:colOff>923925</xdr:colOff>
          <xdr:row>33</xdr:row>
          <xdr:rowOff>38100</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31</xdr:row>
          <xdr:rowOff>171450</xdr:rowOff>
        </xdr:from>
        <xdr:to>
          <xdr:col>2</xdr:col>
          <xdr:colOff>1685925</xdr:colOff>
          <xdr:row>33</xdr:row>
          <xdr:rowOff>38100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419100</xdr:colOff>
          <xdr:row>31</xdr:row>
          <xdr:rowOff>85725</xdr:rowOff>
        </xdr:from>
        <xdr:to>
          <xdr:col>5</xdr:col>
          <xdr:colOff>1524000</xdr:colOff>
          <xdr:row>33</xdr:row>
          <xdr:rowOff>95250</xdr:rowOff>
        </xdr:to>
        <xdr:sp macro="" textlink="">
          <xdr:nvSpPr>
            <xdr:cNvPr id="1051" name="Group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5</xdr:col>
          <xdr:colOff>495300</xdr:colOff>
          <xdr:row>31</xdr:row>
          <xdr:rowOff>171450</xdr:rowOff>
        </xdr:from>
        <xdr:to>
          <xdr:col>5</xdr:col>
          <xdr:colOff>923925</xdr:colOff>
          <xdr:row>33</xdr:row>
          <xdr:rowOff>38100</xdr:rowOff>
        </xdr:to>
        <xdr:sp macro="" textlink="">
          <xdr:nvSpPr>
            <xdr:cNvPr id="1052" name="Option Button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1009650</xdr:colOff>
          <xdr:row>31</xdr:row>
          <xdr:rowOff>171450</xdr:rowOff>
        </xdr:from>
        <xdr:to>
          <xdr:col>5</xdr:col>
          <xdr:colOff>1438275</xdr:colOff>
          <xdr:row>33</xdr:row>
          <xdr:rowOff>38100</xdr:rowOff>
        </xdr:to>
        <xdr:sp macro="" textlink="">
          <xdr:nvSpPr>
            <xdr:cNvPr id="1053" name="Option Button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35</xdr:row>
          <xdr:rowOff>47625</xdr:rowOff>
        </xdr:from>
        <xdr:to>
          <xdr:col>5</xdr:col>
          <xdr:colOff>638175</xdr:colOff>
          <xdr:row>35</xdr:row>
          <xdr:rowOff>476250</xdr:rowOff>
        </xdr:to>
        <xdr:sp macro="" textlink="">
          <xdr:nvSpPr>
            <xdr:cNvPr id="1054" name="Group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35</xdr:row>
          <xdr:rowOff>123825</xdr:rowOff>
        </xdr:from>
        <xdr:to>
          <xdr:col>4</xdr:col>
          <xdr:colOff>704850</xdr:colOff>
          <xdr:row>35</xdr:row>
          <xdr:rowOff>371475</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35</xdr:row>
          <xdr:rowOff>123825</xdr:rowOff>
        </xdr:from>
        <xdr:to>
          <xdr:col>5</xdr:col>
          <xdr:colOff>466725</xdr:colOff>
          <xdr:row>35</xdr:row>
          <xdr:rowOff>371475</xdr:rowOff>
        </xdr:to>
        <xdr:sp macro="" textlink="">
          <xdr:nvSpPr>
            <xdr:cNvPr id="1056" name="Option Button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38</xdr:row>
          <xdr:rowOff>161925</xdr:rowOff>
        </xdr:from>
        <xdr:to>
          <xdr:col>5</xdr:col>
          <xdr:colOff>628650</xdr:colOff>
          <xdr:row>40</xdr:row>
          <xdr:rowOff>47625</xdr:rowOff>
        </xdr:to>
        <xdr:sp macro="" textlink="">
          <xdr:nvSpPr>
            <xdr:cNvPr id="1057" name="Group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39</xdr:row>
          <xdr:rowOff>76200</xdr:rowOff>
        </xdr:from>
        <xdr:to>
          <xdr:col>4</xdr:col>
          <xdr:colOff>704850</xdr:colOff>
          <xdr:row>39</xdr:row>
          <xdr:rowOff>323850</xdr:rowOff>
        </xdr:to>
        <xdr:sp macro="" textlink="">
          <xdr:nvSpPr>
            <xdr:cNvPr id="1058" name="Option Button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39</xdr:row>
          <xdr:rowOff>76200</xdr:rowOff>
        </xdr:from>
        <xdr:to>
          <xdr:col>5</xdr:col>
          <xdr:colOff>466725</xdr:colOff>
          <xdr:row>39</xdr:row>
          <xdr:rowOff>323850</xdr:rowOff>
        </xdr:to>
        <xdr:sp macro="" textlink="">
          <xdr:nvSpPr>
            <xdr:cNvPr id="1059" name="Option Button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40</xdr:row>
          <xdr:rowOff>152400</xdr:rowOff>
        </xdr:from>
        <xdr:to>
          <xdr:col>5</xdr:col>
          <xdr:colOff>638175</xdr:colOff>
          <xdr:row>42</xdr:row>
          <xdr:rowOff>114300</xdr:rowOff>
        </xdr:to>
        <xdr:sp macro="" textlink="">
          <xdr:nvSpPr>
            <xdr:cNvPr id="1060" name="Group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41</xdr:row>
          <xdr:rowOff>47625</xdr:rowOff>
        </xdr:from>
        <xdr:to>
          <xdr:col>4</xdr:col>
          <xdr:colOff>704850</xdr:colOff>
          <xdr:row>42</xdr:row>
          <xdr:rowOff>19050</xdr:rowOff>
        </xdr:to>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41</xdr:row>
          <xdr:rowOff>47625</xdr:rowOff>
        </xdr:from>
        <xdr:to>
          <xdr:col>5</xdr:col>
          <xdr:colOff>466725</xdr:colOff>
          <xdr:row>42</xdr:row>
          <xdr:rowOff>19050</xdr:rowOff>
        </xdr:to>
        <xdr:sp macro="" textlink="">
          <xdr:nvSpPr>
            <xdr:cNvPr id="1062" name="Option Button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200025</xdr:colOff>
          <xdr:row>43</xdr:row>
          <xdr:rowOff>0</xdr:rowOff>
        </xdr:from>
        <xdr:to>
          <xdr:col>5</xdr:col>
          <xdr:colOff>638175</xdr:colOff>
          <xdr:row>45</xdr:row>
          <xdr:rowOff>47625</xdr:rowOff>
        </xdr:to>
        <xdr:sp macro="" textlink="">
          <xdr:nvSpPr>
            <xdr:cNvPr id="1064" name="Group Box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276225</xdr:colOff>
          <xdr:row>43</xdr:row>
          <xdr:rowOff>85725</xdr:rowOff>
        </xdr:from>
        <xdr:to>
          <xdr:col>4</xdr:col>
          <xdr:colOff>704850</xdr:colOff>
          <xdr:row>44</xdr:row>
          <xdr:rowOff>142875</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43</xdr:row>
          <xdr:rowOff>85725</xdr:rowOff>
        </xdr:from>
        <xdr:to>
          <xdr:col>5</xdr:col>
          <xdr:colOff>466725</xdr:colOff>
          <xdr:row>44</xdr:row>
          <xdr:rowOff>142875</xdr:rowOff>
        </xdr:to>
        <xdr:sp macro="" textlink="">
          <xdr:nvSpPr>
            <xdr:cNvPr id="1069" name="Option Button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419100</xdr:colOff>
          <xdr:row>10</xdr:row>
          <xdr:rowOff>57150</xdr:rowOff>
        </xdr:from>
        <xdr:to>
          <xdr:col>2</xdr:col>
          <xdr:colOff>1857375</xdr:colOff>
          <xdr:row>12</xdr:row>
          <xdr:rowOff>104775</xdr:rowOff>
        </xdr:to>
        <xdr:sp macro="" textlink="">
          <xdr:nvSpPr>
            <xdr:cNvPr id="1083" name="Group Box 59"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10</xdr:row>
          <xdr:rowOff>161925</xdr:rowOff>
        </xdr:from>
        <xdr:to>
          <xdr:col>2</xdr:col>
          <xdr:colOff>923925</xdr:colOff>
          <xdr:row>12</xdr:row>
          <xdr:rowOff>28575</xdr:rowOff>
        </xdr:to>
        <xdr:sp macro="" textlink="">
          <xdr:nvSpPr>
            <xdr:cNvPr id="1084" name="Option Button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NON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1257300</xdr:colOff>
          <xdr:row>10</xdr:row>
          <xdr:rowOff>161925</xdr:rowOff>
        </xdr:from>
        <xdr:to>
          <xdr:col>2</xdr:col>
          <xdr:colOff>1685925</xdr:colOff>
          <xdr:row>12</xdr:row>
          <xdr:rowOff>28575</xdr:rowOff>
        </xdr:to>
        <xdr:sp macro="" textlink="">
          <xdr:nvSpPr>
            <xdr:cNvPr id="1085" name="Option Button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fr-FR" sz="800" b="0" i="0" u="none" strike="noStrike" baseline="0">
                  <a:solidFill>
                    <a:srgbClr val="000000"/>
                  </a:solidFill>
                  <a:latin typeface="Tahoma"/>
                  <a:ea typeface="Tahoma"/>
                  <a:cs typeface="Tahoma"/>
                </a:rPr>
                <a:t>OUI</a:t>
              </a:r>
            </a:p>
          </xdr:txBody>
        </xdr:sp>
        <xdr:clientData/>
      </xdr:twoCellAnchor>
    </mc:Choice>
    <mc:Fallback/>
  </mc:AlternateContent>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3" Type="http://schemas.openxmlformats.org/officeDocument/2006/relationships/vmlDrawing" Target="../drawings/vmlDrawing1.vml"/><Relationship Id="rId21" Type="http://schemas.openxmlformats.org/officeDocument/2006/relationships/ctrlProp" Target="../ctrlProps/ctrlProp17.xml"/><Relationship Id="rId34" Type="http://schemas.openxmlformats.org/officeDocument/2006/relationships/ctrlProp" Target="../ctrlProps/ctrlProp30.xml"/><Relationship Id="rId42" Type="http://schemas.openxmlformats.org/officeDocument/2006/relationships/ctrlProp" Target="../ctrlProps/ctrlProp38.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46" Type="http://schemas.openxmlformats.org/officeDocument/2006/relationships/ctrlProp" Target="../ctrlProps/ctrlProp42.xml"/><Relationship Id="rId2" Type="http://schemas.openxmlformats.org/officeDocument/2006/relationships/drawing" Target="../drawings/drawing1.xml"/><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41" Type="http://schemas.openxmlformats.org/officeDocument/2006/relationships/ctrlProp" Target="../ctrlProps/ctrlProp37.xml"/><Relationship Id="rId1" Type="http://schemas.openxmlformats.org/officeDocument/2006/relationships/printerSettings" Target="../printerSettings/printerSettings1.bin"/><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45" Type="http://schemas.openxmlformats.org/officeDocument/2006/relationships/ctrlProp" Target="../ctrlProps/ctrlProp41.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4" Type="http://schemas.openxmlformats.org/officeDocument/2006/relationships/ctrlProp" Target="../ctrlProps/ctrlProp40.xml"/><Relationship Id="rId4" Type="http://schemas.openxmlformats.org/officeDocument/2006/relationships/vmlDrawing" Target="../drawings/vmlDrawing2.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 Id="rId43" Type="http://schemas.openxmlformats.org/officeDocument/2006/relationships/ctrlProp" Target="../ctrlProps/ctrlProp39.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pageSetUpPr fitToPage="1"/>
  </sheetPr>
  <dimension ref="A1:I569"/>
  <sheetViews>
    <sheetView showGridLines="0" showRowColHeaders="0" tabSelected="1" zoomScaleNormal="100" workbookViewId="0">
      <pane ySplit="1" topLeftCell="A2" activePane="bottomLeft" state="frozen"/>
      <selection pane="bottomLeft" activeCell="C4" sqref="C4"/>
    </sheetView>
  </sheetViews>
  <sheetFormatPr baseColWidth="10" defaultRowHeight="15" x14ac:dyDescent="0.25"/>
  <cols>
    <col min="1" max="1" width="4.85546875" customWidth="1"/>
    <col min="2" max="2" width="38.28515625" style="11" customWidth="1"/>
    <col min="3" max="3" width="40" style="11" customWidth="1"/>
    <col min="4" max="4" width="4.140625" customWidth="1"/>
    <col min="5" max="5" width="15" customWidth="1"/>
    <col min="6" max="6" width="23.85546875" customWidth="1"/>
    <col min="7" max="7" width="4.7109375" customWidth="1"/>
    <col min="8" max="9" width="11.42578125" style="12" hidden="1" customWidth="1"/>
  </cols>
  <sheetData>
    <row r="1" spans="1:8" ht="45" customHeight="1" x14ac:dyDescent="0.25">
      <c r="A1" s="16"/>
      <c r="B1" s="35" t="s">
        <v>28</v>
      </c>
      <c r="C1" s="35"/>
      <c r="D1" s="35"/>
      <c r="E1" s="35"/>
      <c r="F1" s="35"/>
      <c r="G1" s="16"/>
    </row>
    <row r="2" spans="1:8" ht="30" customHeight="1" x14ac:dyDescent="0.25">
      <c r="A2" s="16"/>
      <c r="B2" s="37" t="s">
        <v>29</v>
      </c>
      <c r="C2" s="37"/>
      <c r="D2" s="37"/>
      <c r="E2" s="16"/>
      <c r="F2" s="17">
        <f ca="1">TODAY()</f>
        <v>44715</v>
      </c>
      <c r="G2" s="16"/>
    </row>
    <row r="3" spans="1:8" x14ac:dyDescent="0.25">
      <c r="A3" s="16"/>
      <c r="B3" s="18"/>
      <c r="C3" s="18"/>
      <c r="D3" s="16"/>
      <c r="E3" s="16"/>
      <c r="F3" s="16"/>
      <c r="G3" s="16"/>
    </row>
    <row r="4" spans="1:8" ht="30" x14ac:dyDescent="0.25">
      <c r="A4" s="16"/>
      <c r="B4" s="19" t="s">
        <v>16</v>
      </c>
      <c r="C4" s="24"/>
      <c r="D4" s="16"/>
      <c r="E4" s="18" t="s">
        <v>6</v>
      </c>
      <c r="F4" s="26" t="s">
        <v>8</v>
      </c>
      <c r="G4" s="16"/>
    </row>
    <row r="5" spans="1:8" ht="6.75" customHeight="1" x14ac:dyDescent="0.25">
      <c r="A5" s="16"/>
      <c r="B5" s="18"/>
      <c r="C5" s="18"/>
      <c r="D5" s="16"/>
      <c r="E5" s="16"/>
      <c r="F5" s="16"/>
      <c r="G5" s="16"/>
    </row>
    <row r="6" spans="1:8" x14ac:dyDescent="0.25">
      <c r="A6" s="16"/>
      <c r="B6" s="20" t="s">
        <v>17</v>
      </c>
      <c r="C6" s="25"/>
      <c r="D6" s="16"/>
      <c r="E6" s="20" t="s">
        <v>5</v>
      </c>
      <c r="F6" s="27">
        <v>123456789</v>
      </c>
      <c r="G6" s="16"/>
    </row>
    <row r="7" spans="1:8" ht="6" customHeight="1" x14ac:dyDescent="0.25">
      <c r="A7" s="16"/>
      <c r="B7" s="18"/>
      <c r="C7" s="18"/>
      <c r="D7" s="16"/>
      <c r="E7" s="16"/>
      <c r="F7" s="16"/>
      <c r="G7" s="16"/>
    </row>
    <row r="8" spans="1:8" x14ac:dyDescent="0.25">
      <c r="A8" s="16"/>
      <c r="B8" s="18" t="s">
        <v>4</v>
      </c>
      <c r="C8" s="25"/>
      <c r="D8" s="16"/>
      <c r="E8" s="20" t="s">
        <v>15</v>
      </c>
      <c r="F8" s="27"/>
      <c r="G8" s="16"/>
    </row>
    <row r="9" spans="1:8" x14ac:dyDescent="0.25">
      <c r="A9" s="16"/>
      <c r="B9" s="18"/>
      <c r="C9" s="18"/>
      <c r="D9" s="16"/>
      <c r="E9" s="16"/>
      <c r="F9" s="16"/>
      <c r="G9" s="16"/>
    </row>
    <row r="10" spans="1:8" ht="18.75" x14ac:dyDescent="0.25">
      <c r="A10" s="16"/>
      <c r="B10" s="31" t="s">
        <v>27</v>
      </c>
      <c r="C10" s="31"/>
      <c r="D10" s="16"/>
      <c r="E10" s="16"/>
      <c r="F10" s="16"/>
      <c r="G10" s="16"/>
    </row>
    <row r="11" spans="1:8" x14ac:dyDescent="0.25">
      <c r="A11" s="16"/>
      <c r="B11" s="18"/>
      <c r="C11" s="18"/>
      <c r="D11" s="16"/>
      <c r="E11" s="16"/>
      <c r="F11" s="16"/>
      <c r="G11" s="16"/>
    </row>
    <row r="12" spans="1:8" ht="15" customHeight="1" x14ac:dyDescent="0.25">
      <c r="A12" s="16"/>
      <c r="B12" s="30" t="s">
        <v>38</v>
      </c>
      <c r="C12" s="30"/>
      <c r="D12" s="16" t="s">
        <v>12</v>
      </c>
      <c r="E12" s="21"/>
      <c r="F12" s="18"/>
      <c r="G12" s="16"/>
      <c r="H12" s="12">
        <v>1</v>
      </c>
    </row>
    <row r="13" spans="1:8" x14ac:dyDescent="0.25">
      <c r="A13" s="16"/>
      <c r="B13" s="18"/>
      <c r="C13" s="18"/>
      <c r="D13" s="16"/>
      <c r="E13" s="16"/>
      <c r="F13" s="16"/>
      <c r="G13" s="16"/>
      <c r="H13" s="12">
        <v>1</v>
      </c>
    </row>
    <row r="14" spans="1:8" ht="50.25" customHeight="1" x14ac:dyDescent="0.25">
      <c r="A14" s="16"/>
      <c r="B14" s="30" t="s">
        <v>36</v>
      </c>
      <c r="C14" s="30"/>
      <c r="D14" s="16"/>
      <c r="E14" s="16"/>
      <c r="F14" s="16"/>
      <c r="G14" s="16"/>
      <c r="H14" s="12">
        <v>1</v>
      </c>
    </row>
    <row r="15" spans="1:8" x14ac:dyDescent="0.25">
      <c r="A15" s="16"/>
      <c r="B15" s="18"/>
      <c r="C15" s="18"/>
      <c r="D15" s="16"/>
      <c r="E15" s="16"/>
      <c r="F15" s="16"/>
      <c r="G15" s="16"/>
    </row>
    <row r="16" spans="1:8" ht="36" customHeight="1" x14ac:dyDescent="0.25">
      <c r="A16" s="16"/>
      <c r="B16" s="30" t="s">
        <v>39</v>
      </c>
      <c r="C16" s="30"/>
      <c r="D16" s="16"/>
      <c r="E16" s="16"/>
      <c r="F16" s="16"/>
      <c r="G16" s="16"/>
      <c r="H16" s="12">
        <v>1</v>
      </c>
    </row>
    <row r="17" spans="1:9" x14ac:dyDescent="0.25">
      <c r="A17" s="16"/>
      <c r="B17" s="18"/>
      <c r="C17" s="18"/>
      <c r="D17" s="16"/>
      <c r="E17" s="16"/>
      <c r="F17" s="16"/>
      <c r="G17" s="16"/>
    </row>
    <row r="18" spans="1:9" ht="50.25" customHeight="1" x14ac:dyDescent="0.25">
      <c r="A18" s="16"/>
      <c r="B18" s="30" t="s">
        <v>35</v>
      </c>
      <c r="C18" s="30"/>
      <c r="D18" s="16"/>
      <c r="E18" s="16"/>
      <c r="F18" s="16"/>
      <c r="G18" s="16"/>
      <c r="H18" s="12">
        <v>1</v>
      </c>
    </row>
    <row r="19" spans="1:9" x14ac:dyDescent="0.25">
      <c r="A19" s="16"/>
      <c r="B19" s="18"/>
      <c r="C19" s="18"/>
      <c r="D19" s="16"/>
      <c r="E19" s="16"/>
      <c r="F19" s="16"/>
      <c r="G19" s="16"/>
    </row>
    <row r="20" spans="1:9" ht="49.5" customHeight="1" x14ac:dyDescent="0.25">
      <c r="A20" s="16"/>
      <c r="B20" s="30" t="s">
        <v>34</v>
      </c>
      <c r="C20" s="30"/>
      <c r="D20" s="16"/>
      <c r="E20" s="16"/>
      <c r="F20" s="16"/>
      <c r="G20" s="16"/>
      <c r="H20" s="12">
        <v>1</v>
      </c>
    </row>
    <row r="21" spans="1:9" x14ac:dyDescent="0.25">
      <c r="A21" s="16"/>
      <c r="B21" s="18"/>
      <c r="C21" s="18"/>
      <c r="D21" s="16"/>
      <c r="E21" s="16"/>
      <c r="F21" s="16"/>
      <c r="G21" s="16"/>
    </row>
    <row r="22" spans="1:9" ht="19.5" customHeight="1" x14ac:dyDescent="0.25">
      <c r="A22" s="16"/>
      <c r="B22" s="30" t="s">
        <v>37</v>
      </c>
      <c r="C22" s="30"/>
      <c r="D22" s="16"/>
      <c r="E22" s="16"/>
      <c r="F22" s="16"/>
      <c r="G22" s="16"/>
      <c r="H22" s="12">
        <v>1</v>
      </c>
    </row>
    <row r="23" spans="1:9" x14ac:dyDescent="0.25">
      <c r="A23" s="16"/>
      <c r="B23" s="18"/>
      <c r="C23" s="18"/>
      <c r="D23" s="16"/>
      <c r="E23" s="16"/>
      <c r="F23" s="16"/>
      <c r="G23" s="16"/>
    </row>
    <row r="24" spans="1:9" x14ac:dyDescent="0.25">
      <c r="A24" s="16"/>
      <c r="B24" s="18"/>
      <c r="C24" s="18"/>
      <c r="D24" s="16"/>
      <c r="E24" s="16"/>
      <c r="F24" s="16"/>
      <c r="G24" s="16"/>
    </row>
    <row r="25" spans="1:9" ht="15.75" x14ac:dyDescent="0.25">
      <c r="A25" s="16"/>
      <c r="B25" s="33" t="str">
        <f>IFERROR(IF(H25&gt;Tables!K3,Tables!H11,Tables!H10),Tables!H15)</f>
        <v>Compte tenu des critères renseignés, votre dossier est éligible à la LLD.</v>
      </c>
      <c r="C25" s="33"/>
      <c r="D25" s="33"/>
      <c r="E25" s="33"/>
      <c r="F25" s="33"/>
      <c r="G25" s="16"/>
      <c r="H25" s="12">
        <f>SUM(H12:H22)</f>
        <v>7</v>
      </c>
      <c r="I25" s="12">
        <f>Tables!$K$3</f>
        <v>7</v>
      </c>
    </row>
    <row r="26" spans="1:9" x14ac:dyDescent="0.25">
      <c r="A26" s="16"/>
      <c r="B26" s="18"/>
      <c r="C26" s="18"/>
      <c r="D26" s="16"/>
      <c r="E26" s="16"/>
      <c r="F26" s="16"/>
      <c r="G26" s="16"/>
    </row>
    <row r="27" spans="1:9" ht="15" customHeight="1" x14ac:dyDescent="0.25">
      <c r="A27" s="16"/>
      <c r="B27" s="35" t="s">
        <v>30</v>
      </c>
      <c r="C27" s="35"/>
      <c r="D27" s="16"/>
      <c r="E27" s="16"/>
      <c r="F27" s="16"/>
      <c r="G27" s="16"/>
    </row>
    <row r="28" spans="1:9" x14ac:dyDescent="0.25">
      <c r="A28" s="16"/>
      <c r="B28" s="18"/>
      <c r="C28" s="18"/>
      <c r="D28" s="16"/>
      <c r="E28" s="16"/>
      <c r="F28" s="16"/>
      <c r="G28" s="16"/>
    </row>
    <row r="29" spans="1:9" x14ac:dyDescent="0.25">
      <c r="A29" s="16"/>
      <c r="B29" s="18" t="s">
        <v>0</v>
      </c>
      <c r="C29" s="28">
        <v>45000</v>
      </c>
      <c r="D29" s="16"/>
      <c r="E29" s="22" t="s">
        <v>18</v>
      </c>
      <c r="F29" s="29">
        <v>4</v>
      </c>
      <c r="G29" s="16"/>
    </row>
    <row r="30" spans="1:9" ht="8.25" customHeight="1" x14ac:dyDescent="0.25">
      <c r="A30" s="16"/>
      <c r="B30" s="18"/>
      <c r="C30" s="18"/>
      <c r="D30" s="16"/>
      <c r="E30" s="16"/>
      <c r="F30" s="16"/>
      <c r="G30" s="16"/>
      <c r="H30" s="12">
        <f>VLOOKUP(F29,Tables!E3:F15,2,FALSE)</f>
        <v>1</v>
      </c>
    </row>
    <row r="31" spans="1:9" x14ac:dyDescent="0.25">
      <c r="A31" s="16"/>
      <c r="B31" s="30"/>
      <c r="C31" s="30"/>
      <c r="D31" s="16"/>
      <c r="E31" s="23" t="str">
        <f>VLOOKUP(F4,Tables!H5:I6,2,FALSE)</f>
        <v>Note NIE</v>
      </c>
      <c r="F31" s="29">
        <v>1</v>
      </c>
      <c r="G31" s="16"/>
      <c r="H31" s="12">
        <f>IF(F4=Tables!$H$5,VLOOKUP(F31,Tables!A2:B21,2,FALSE),VLOOKUP(F31,Tables!C2:D15,2,FALSE))</f>
        <v>1</v>
      </c>
    </row>
    <row r="32" spans="1:9" x14ac:dyDescent="0.25">
      <c r="A32" s="16"/>
      <c r="B32" s="18"/>
      <c r="C32" s="18"/>
      <c r="D32" s="16"/>
      <c r="E32" s="16"/>
      <c r="F32" s="16"/>
      <c r="G32" s="16"/>
    </row>
    <row r="33" spans="1:8" ht="15" customHeight="1" x14ac:dyDescent="0.25">
      <c r="A33" s="16"/>
      <c r="B33" s="30" t="s">
        <v>40</v>
      </c>
      <c r="C33" s="30"/>
      <c r="D33" s="16" t="s">
        <v>9</v>
      </c>
      <c r="E33" s="18"/>
      <c r="F33" s="18"/>
      <c r="G33" s="16"/>
      <c r="H33" s="12">
        <v>1</v>
      </c>
    </row>
    <row r="34" spans="1:8" x14ac:dyDescent="0.25">
      <c r="A34" s="16"/>
      <c r="B34" s="18"/>
      <c r="C34" s="18"/>
      <c r="D34" s="16"/>
      <c r="E34" s="16"/>
      <c r="F34" s="16"/>
      <c r="G34" s="16"/>
      <c r="H34" s="12">
        <v>1</v>
      </c>
    </row>
    <row r="35" spans="1:8" x14ac:dyDescent="0.25">
      <c r="A35" s="16"/>
      <c r="B35" s="18"/>
      <c r="C35" s="18"/>
      <c r="D35" s="16"/>
      <c r="E35" s="16"/>
      <c r="F35" s="16"/>
      <c r="G35" s="16"/>
    </row>
    <row r="36" spans="1:8" ht="51.75" customHeight="1" x14ac:dyDescent="0.25">
      <c r="A36" s="16"/>
      <c r="B36" s="30" t="s">
        <v>41</v>
      </c>
      <c r="C36" s="30"/>
      <c r="D36" s="16"/>
      <c r="E36" s="16"/>
      <c r="F36" s="16"/>
      <c r="G36" s="16"/>
      <c r="H36" s="12">
        <v>1</v>
      </c>
    </row>
    <row r="37" spans="1:8" x14ac:dyDescent="0.25">
      <c r="A37" s="16"/>
      <c r="B37" s="18"/>
      <c r="C37" s="18"/>
      <c r="D37" s="16"/>
      <c r="E37" s="16"/>
      <c r="F37" s="16"/>
      <c r="G37" s="16"/>
    </row>
    <row r="38" spans="1:8" ht="34.5" customHeight="1" x14ac:dyDescent="0.25">
      <c r="A38" s="16"/>
      <c r="B38" s="30" t="s">
        <v>42</v>
      </c>
      <c r="C38" s="30"/>
      <c r="D38" s="16"/>
      <c r="E38" s="16"/>
      <c r="F38" s="16"/>
      <c r="G38" s="16"/>
      <c r="H38" s="12">
        <v>1</v>
      </c>
    </row>
    <row r="39" spans="1:8" x14ac:dyDescent="0.25">
      <c r="A39" s="16"/>
      <c r="B39" s="18"/>
      <c r="C39" s="18"/>
      <c r="D39" s="16"/>
      <c r="E39" s="16"/>
      <c r="F39" s="16"/>
      <c r="G39" s="16"/>
    </row>
    <row r="40" spans="1:8" ht="30" customHeight="1" x14ac:dyDescent="0.25">
      <c r="A40" s="16"/>
      <c r="B40" s="30" t="s">
        <v>43</v>
      </c>
      <c r="C40" s="30"/>
      <c r="D40" s="16"/>
      <c r="E40" s="16"/>
      <c r="F40" s="16"/>
      <c r="G40" s="16"/>
      <c r="H40" s="12">
        <v>1</v>
      </c>
    </row>
    <row r="41" spans="1:8" x14ac:dyDescent="0.25">
      <c r="A41" s="16"/>
      <c r="B41" s="18"/>
      <c r="C41" s="18"/>
      <c r="D41" s="16"/>
      <c r="E41" s="16"/>
      <c r="F41" s="16"/>
      <c r="G41" s="16"/>
    </row>
    <row r="42" spans="1:8" ht="21.75" customHeight="1" x14ac:dyDescent="0.25">
      <c r="A42" s="16"/>
      <c r="B42" s="30" t="s">
        <v>44</v>
      </c>
      <c r="C42" s="30"/>
      <c r="D42" s="16"/>
      <c r="E42" s="16"/>
      <c r="F42" s="16"/>
      <c r="G42" s="16"/>
      <c r="H42" s="12">
        <v>1</v>
      </c>
    </row>
    <row r="43" spans="1:8" x14ac:dyDescent="0.25">
      <c r="A43" s="16"/>
      <c r="B43" s="18"/>
      <c r="C43" s="18"/>
      <c r="D43" s="16"/>
      <c r="E43" s="16"/>
      <c r="F43" s="16"/>
      <c r="G43" s="16"/>
    </row>
    <row r="44" spans="1:8" x14ac:dyDescent="0.25">
      <c r="A44" s="16"/>
      <c r="B44" s="18"/>
      <c r="C44" s="18"/>
      <c r="D44" s="16"/>
      <c r="E44" s="16"/>
      <c r="F44" s="16"/>
      <c r="G44" s="16"/>
    </row>
    <row r="45" spans="1:8" x14ac:dyDescent="0.25">
      <c r="A45" s="16"/>
      <c r="B45" s="30" t="s">
        <v>45</v>
      </c>
      <c r="C45" s="30"/>
      <c r="D45" s="16"/>
      <c r="E45" s="16"/>
      <c r="F45" s="16"/>
      <c r="G45" s="16"/>
      <c r="H45" s="12">
        <v>1</v>
      </c>
    </row>
    <row r="46" spans="1:8" x14ac:dyDescent="0.25">
      <c r="A46" s="16"/>
      <c r="B46" s="18"/>
      <c r="C46" s="18"/>
      <c r="D46" s="16"/>
      <c r="E46" s="16"/>
      <c r="F46" s="16"/>
      <c r="G46" s="16"/>
    </row>
    <row r="47" spans="1:8" x14ac:dyDescent="0.25">
      <c r="A47" s="16"/>
      <c r="B47" s="18"/>
      <c r="C47" s="18"/>
      <c r="D47" s="16"/>
      <c r="E47" s="16"/>
      <c r="F47" s="16"/>
      <c r="G47" s="16"/>
    </row>
    <row r="48" spans="1:8" x14ac:dyDescent="0.25">
      <c r="A48" s="16"/>
      <c r="B48" s="18"/>
      <c r="C48" s="18"/>
      <c r="D48" s="16"/>
      <c r="E48" s="16"/>
      <c r="F48" s="16"/>
      <c r="G48" s="16"/>
    </row>
    <row r="49" spans="1:9" ht="30" customHeight="1" x14ac:dyDescent="0.25">
      <c r="A49" s="16"/>
      <c r="B49" s="34" t="str">
        <f>IFERROR(IF(H49&gt;Tables!K5,Tables!H13,IF(AND(H49&lt;=Tables!K5,C29&gt;Tables!H3),Tables!H14,Tables!H12)),Tables!H15)</f>
        <v>Compte tenu des critères renseignés, ce dossier est réalisable en partage de risque 50/50.</v>
      </c>
      <c r="C49" s="34"/>
      <c r="D49" s="34"/>
      <c r="E49" s="34"/>
      <c r="F49" s="34"/>
      <c r="G49" s="16"/>
      <c r="H49" s="12">
        <f>SUM(H29:H47)</f>
        <v>9</v>
      </c>
      <c r="I49" s="12">
        <f>Tables!$K$5</f>
        <v>9</v>
      </c>
    </row>
    <row r="50" spans="1:9" ht="45" customHeight="1" x14ac:dyDescent="0.25">
      <c r="B50" s="36"/>
      <c r="C50" s="36"/>
      <c r="D50" s="36"/>
      <c r="E50" s="36"/>
      <c r="F50" s="36"/>
    </row>
    <row r="52" spans="1:9" x14ac:dyDescent="0.25">
      <c r="E52" s="32"/>
      <c r="F52" s="32"/>
    </row>
    <row r="569" spans="8:8" x14ac:dyDescent="0.25">
      <c r="H569" s="12">
        <v>2</v>
      </c>
    </row>
  </sheetData>
  <sheetProtection password="CB43" sheet="1" objects="1" scenarios="1" selectLockedCells="1"/>
  <mergeCells count="21">
    <mergeCell ref="B1:F1"/>
    <mergeCell ref="B2:D2"/>
    <mergeCell ref="B12:C12"/>
    <mergeCell ref="B14:C14"/>
    <mergeCell ref="B16:C16"/>
    <mergeCell ref="B31:C31"/>
    <mergeCell ref="B10:C10"/>
    <mergeCell ref="E52:F52"/>
    <mergeCell ref="B25:F25"/>
    <mergeCell ref="B49:F49"/>
    <mergeCell ref="B36:C36"/>
    <mergeCell ref="B38:C38"/>
    <mergeCell ref="B40:C40"/>
    <mergeCell ref="B45:C45"/>
    <mergeCell ref="B18:C18"/>
    <mergeCell ref="B20:C20"/>
    <mergeCell ref="B22:C22"/>
    <mergeCell ref="B27:C27"/>
    <mergeCell ref="B42:C42"/>
    <mergeCell ref="B33:C33"/>
    <mergeCell ref="B50:F50"/>
  </mergeCells>
  <conditionalFormatting sqref="B25:F25">
    <cfRule type="expression" dxfId="1" priority="2" stopIfTrue="1">
      <formula>$H$25&gt;$I$25</formula>
    </cfRule>
  </conditionalFormatting>
  <conditionalFormatting sqref="B49:F49">
    <cfRule type="expression" dxfId="0" priority="1" stopIfTrue="1">
      <formula>$H$49&gt;$I$49</formula>
    </cfRule>
  </conditionalFormatting>
  <dataValidations count="6">
    <dataValidation type="list" allowBlank="1" showInputMessage="1" showErrorMessage="1" sqref="F31" xr:uid="{00000000-0002-0000-0000-000000000000}">
      <formula1>IF($F$4="NIO",NIO,NIE)</formula1>
    </dataValidation>
    <dataValidation type="list" allowBlank="1" showInputMessage="1" showErrorMessage="1" sqref="F4" xr:uid="{00000000-0002-0000-0000-000001000000}">
      <formula1>Note</formula1>
    </dataValidation>
    <dataValidation type="list" allowBlank="1" showInputMessage="1" showErrorMessage="1" sqref="F29" xr:uid="{00000000-0002-0000-0000-000002000000}">
      <formula1>BDF</formula1>
    </dataValidation>
    <dataValidation type="whole" errorStyle="warning" operator="lessThan" allowBlank="1" showInputMessage="1" showErrorMessage="1" errorTitle="Alerte" error="dossier non réalisable en LLD" sqref="H26" xr:uid="{00000000-0002-0000-0000-000003000000}">
      <formula1>7</formula1>
    </dataValidation>
    <dataValidation type="textLength" errorStyle="warning" allowBlank="1" showInputMessage="1" showErrorMessage="1" errorTitle="Numéro de SIREN" error="Le numéro renseigné n'est pas un valeur SIREN." sqref="F6 F9" xr:uid="{00000000-0002-0000-0000-000004000000}">
      <formula1>9</formula1>
      <formula2>9</formula2>
    </dataValidation>
    <dataValidation type="whole" allowBlank="1" showInputMessage="1" showErrorMessage="1" errorTitle="Erreur de saisie." error="Renseignez un montant (€)." sqref="C29" xr:uid="{00000000-0002-0000-0000-000005000000}">
      <formula1>0</formula1>
      <formula2>10000000</formula2>
    </dataValidation>
  </dataValidations>
  <printOptions horizontalCentered="1" verticalCentered="1"/>
  <pageMargins left="0.70866141732283472" right="0.70866141732283472" top="1.25" bottom="0.59055118110236227" header="0.48" footer="0.19685039370078741"/>
  <pageSetup paperSize="9" scale="66" orientation="portrait" r:id="rId1"/>
  <headerFooter scaleWithDoc="0">
    <oddHeader>&amp;L&amp;G</oddHeader>
    <oddFooter>&amp;C&amp;8Document interne, destiné aux collaborateurs du Groupe BPCE</oddFooter>
  </headerFooter>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1025" r:id="rId5" name="Group Box 1">
              <controlPr defaultSize="0" print="0" autoFill="0" autoPict="0">
                <anchor moveWithCells="1">
                  <from>
                    <xdr:col>5</xdr:col>
                    <xdr:colOff>419100</xdr:colOff>
                    <xdr:row>10</xdr:row>
                    <xdr:rowOff>85725</xdr:rowOff>
                  </from>
                  <to>
                    <xdr:col>5</xdr:col>
                    <xdr:colOff>1524000</xdr:colOff>
                    <xdr:row>12</xdr:row>
                    <xdr:rowOff>95250</xdr:rowOff>
                  </to>
                </anchor>
              </controlPr>
            </control>
          </mc:Choice>
        </mc:AlternateContent>
        <mc:AlternateContent xmlns:mc="http://schemas.openxmlformats.org/markup-compatibility/2006">
          <mc:Choice Requires="x14">
            <control shapeId="1026" r:id="rId6" name="Option Button 2">
              <controlPr defaultSize="0" autoFill="0" autoLine="0" autoPict="0">
                <anchor moveWithCells="1">
                  <from>
                    <xdr:col>5</xdr:col>
                    <xdr:colOff>495300</xdr:colOff>
                    <xdr:row>10</xdr:row>
                    <xdr:rowOff>161925</xdr:rowOff>
                  </from>
                  <to>
                    <xdr:col>5</xdr:col>
                    <xdr:colOff>923925</xdr:colOff>
                    <xdr:row>12</xdr:row>
                    <xdr:rowOff>28575</xdr:rowOff>
                  </to>
                </anchor>
              </controlPr>
            </control>
          </mc:Choice>
        </mc:AlternateContent>
        <mc:AlternateContent xmlns:mc="http://schemas.openxmlformats.org/markup-compatibility/2006">
          <mc:Choice Requires="x14">
            <control shapeId="1027" r:id="rId7" name="Option Button 3">
              <controlPr defaultSize="0" autoFill="0" autoLine="0" autoPict="0">
                <anchor moveWithCells="1">
                  <from>
                    <xdr:col>5</xdr:col>
                    <xdr:colOff>1009650</xdr:colOff>
                    <xdr:row>10</xdr:row>
                    <xdr:rowOff>161925</xdr:rowOff>
                  </from>
                  <to>
                    <xdr:col>5</xdr:col>
                    <xdr:colOff>1438275</xdr:colOff>
                    <xdr:row>12</xdr:row>
                    <xdr:rowOff>28575</xdr:rowOff>
                  </to>
                </anchor>
              </controlPr>
            </control>
          </mc:Choice>
        </mc:AlternateContent>
        <mc:AlternateContent xmlns:mc="http://schemas.openxmlformats.org/markup-compatibility/2006">
          <mc:Choice Requires="x14">
            <control shapeId="1028" r:id="rId8" name="Group Box 4">
              <controlPr defaultSize="0" print="0" autoFill="0" autoPict="0">
                <anchor moveWithCells="1">
                  <from>
                    <xdr:col>4</xdr:col>
                    <xdr:colOff>200025</xdr:colOff>
                    <xdr:row>37</xdr:row>
                    <xdr:rowOff>57150</xdr:rowOff>
                  </from>
                  <to>
                    <xdr:col>5</xdr:col>
                    <xdr:colOff>638175</xdr:colOff>
                    <xdr:row>38</xdr:row>
                    <xdr:rowOff>47625</xdr:rowOff>
                  </to>
                </anchor>
              </controlPr>
            </control>
          </mc:Choice>
        </mc:AlternateContent>
        <mc:AlternateContent xmlns:mc="http://schemas.openxmlformats.org/markup-compatibility/2006">
          <mc:Choice Requires="x14">
            <control shapeId="1029" r:id="rId9" name="Option Button 5">
              <controlPr defaultSize="0" autoFill="0" autoLine="0" autoPict="0">
                <anchor moveWithCells="1">
                  <from>
                    <xdr:col>4</xdr:col>
                    <xdr:colOff>276225</xdr:colOff>
                    <xdr:row>37</xdr:row>
                    <xdr:rowOff>142875</xdr:rowOff>
                  </from>
                  <to>
                    <xdr:col>4</xdr:col>
                    <xdr:colOff>704850</xdr:colOff>
                    <xdr:row>37</xdr:row>
                    <xdr:rowOff>390525</xdr:rowOff>
                  </to>
                </anchor>
              </controlPr>
            </control>
          </mc:Choice>
        </mc:AlternateContent>
        <mc:AlternateContent xmlns:mc="http://schemas.openxmlformats.org/markup-compatibility/2006">
          <mc:Choice Requires="x14">
            <control shapeId="1030" r:id="rId10" name="Option Button 6">
              <controlPr defaultSize="0" autoFill="0" autoLine="0" autoPict="0">
                <anchor moveWithCells="1">
                  <from>
                    <xdr:col>5</xdr:col>
                    <xdr:colOff>38100</xdr:colOff>
                    <xdr:row>37</xdr:row>
                    <xdr:rowOff>142875</xdr:rowOff>
                  </from>
                  <to>
                    <xdr:col>5</xdr:col>
                    <xdr:colOff>466725</xdr:colOff>
                    <xdr:row>37</xdr:row>
                    <xdr:rowOff>390525</xdr:rowOff>
                  </to>
                </anchor>
              </controlPr>
            </control>
          </mc:Choice>
        </mc:AlternateContent>
        <mc:AlternateContent xmlns:mc="http://schemas.openxmlformats.org/markup-compatibility/2006">
          <mc:Choice Requires="x14">
            <control shapeId="1031" r:id="rId11" name="Group Box 7">
              <controlPr defaultSize="0" print="0" autoFill="0" autoPict="0">
                <anchor moveWithCells="1">
                  <from>
                    <xdr:col>4</xdr:col>
                    <xdr:colOff>200025</xdr:colOff>
                    <xdr:row>13</xdr:row>
                    <xdr:rowOff>95250</xdr:rowOff>
                  </from>
                  <to>
                    <xdr:col>5</xdr:col>
                    <xdr:colOff>638175</xdr:colOff>
                    <xdr:row>13</xdr:row>
                    <xdr:rowOff>523875</xdr:rowOff>
                  </to>
                </anchor>
              </controlPr>
            </control>
          </mc:Choice>
        </mc:AlternateContent>
        <mc:AlternateContent xmlns:mc="http://schemas.openxmlformats.org/markup-compatibility/2006">
          <mc:Choice Requires="x14">
            <control shapeId="1032" r:id="rId12" name="Option Button 8">
              <controlPr defaultSize="0" autoFill="0" autoLine="0" autoPict="0">
                <anchor moveWithCells="1">
                  <from>
                    <xdr:col>4</xdr:col>
                    <xdr:colOff>276225</xdr:colOff>
                    <xdr:row>13</xdr:row>
                    <xdr:rowOff>152400</xdr:rowOff>
                  </from>
                  <to>
                    <xdr:col>4</xdr:col>
                    <xdr:colOff>704850</xdr:colOff>
                    <xdr:row>13</xdr:row>
                    <xdr:rowOff>400050</xdr:rowOff>
                  </to>
                </anchor>
              </controlPr>
            </control>
          </mc:Choice>
        </mc:AlternateContent>
        <mc:AlternateContent xmlns:mc="http://schemas.openxmlformats.org/markup-compatibility/2006">
          <mc:Choice Requires="x14">
            <control shapeId="1033" r:id="rId13" name="Option Button 9">
              <controlPr defaultSize="0" autoFill="0" autoLine="0" autoPict="0">
                <anchor moveWithCells="1">
                  <from>
                    <xdr:col>5</xdr:col>
                    <xdr:colOff>38100</xdr:colOff>
                    <xdr:row>13</xdr:row>
                    <xdr:rowOff>152400</xdr:rowOff>
                  </from>
                  <to>
                    <xdr:col>5</xdr:col>
                    <xdr:colOff>466725</xdr:colOff>
                    <xdr:row>13</xdr:row>
                    <xdr:rowOff>400050</xdr:rowOff>
                  </to>
                </anchor>
              </controlPr>
            </control>
          </mc:Choice>
        </mc:AlternateContent>
        <mc:AlternateContent xmlns:mc="http://schemas.openxmlformats.org/markup-compatibility/2006">
          <mc:Choice Requires="x14">
            <control shapeId="1034" r:id="rId14" name="Group Box 10">
              <controlPr defaultSize="0" print="0" autoFill="0" autoPict="0">
                <anchor moveWithCells="1">
                  <from>
                    <xdr:col>4</xdr:col>
                    <xdr:colOff>200025</xdr:colOff>
                    <xdr:row>15</xdr:row>
                    <xdr:rowOff>57150</xdr:rowOff>
                  </from>
                  <to>
                    <xdr:col>5</xdr:col>
                    <xdr:colOff>638175</xdr:colOff>
                    <xdr:row>16</xdr:row>
                    <xdr:rowOff>28575</xdr:rowOff>
                  </to>
                </anchor>
              </controlPr>
            </control>
          </mc:Choice>
        </mc:AlternateContent>
        <mc:AlternateContent xmlns:mc="http://schemas.openxmlformats.org/markup-compatibility/2006">
          <mc:Choice Requires="x14">
            <control shapeId="1035" r:id="rId15" name="Option Button 11">
              <controlPr defaultSize="0" autoFill="0" autoLine="0" autoPict="0">
                <anchor moveWithCells="1">
                  <from>
                    <xdr:col>4</xdr:col>
                    <xdr:colOff>276225</xdr:colOff>
                    <xdr:row>15</xdr:row>
                    <xdr:rowOff>123825</xdr:rowOff>
                  </from>
                  <to>
                    <xdr:col>4</xdr:col>
                    <xdr:colOff>704850</xdr:colOff>
                    <xdr:row>15</xdr:row>
                    <xdr:rowOff>371475</xdr:rowOff>
                  </to>
                </anchor>
              </controlPr>
            </control>
          </mc:Choice>
        </mc:AlternateContent>
        <mc:AlternateContent xmlns:mc="http://schemas.openxmlformats.org/markup-compatibility/2006">
          <mc:Choice Requires="x14">
            <control shapeId="1036" r:id="rId16" name="Option Button 12">
              <controlPr defaultSize="0" autoFill="0" autoLine="0" autoPict="0">
                <anchor moveWithCells="1">
                  <from>
                    <xdr:col>5</xdr:col>
                    <xdr:colOff>38100</xdr:colOff>
                    <xdr:row>15</xdr:row>
                    <xdr:rowOff>123825</xdr:rowOff>
                  </from>
                  <to>
                    <xdr:col>5</xdr:col>
                    <xdr:colOff>466725</xdr:colOff>
                    <xdr:row>15</xdr:row>
                    <xdr:rowOff>371475</xdr:rowOff>
                  </to>
                </anchor>
              </controlPr>
            </control>
          </mc:Choice>
        </mc:AlternateContent>
        <mc:AlternateContent xmlns:mc="http://schemas.openxmlformats.org/markup-compatibility/2006">
          <mc:Choice Requires="x14">
            <control shapeId="1037" r:id="rId17" name="Group Box 13">
              <controlPr defaultSize="0" print="0" autoFill="0" autoPict="0">
                <anchor moveWithCells="1">
                  <from>
                    <xdr:col>4</xdr:col>
                    <xdr:colOff>200025</xdr:colOff>
                    <xdr:row>17</xdr:row>
                    <xdr:rowOff>47625</xdr:rowOff>
                  </from>
                  <to>
                    <xdr:col>5</xdr:col>
                    <xdr:colOff>638175</xdr:colOff>
                    <xdr:row>17</xdr:row>
                    <xdr:rowOff>476250</xdr:rowOff>
                  </to>
                </anchor>
              </controlPr>
            </control>
          </mc:Choice>
        </mc:AlternateContent>
        <mc:AlternateContent xmlns:mc="http://schemas.openxmlformats.org/markup-compatibility/2006">
          <mc:Choice Requires="x14">
            <control shapeId="1038" r:id="rId18" name="Option Button 14">
              <controlPr defaultSize="0" autoFill="0" autoLine="0" autoPict="0">
                <anchor moveWithCells="1">
                  <from>
                    <xdr:col>4</xdr:col>
                    <xdr:colOff>276225</xdr:colOff>
                    <xdr:row>17</xdr:row>
                    <xdr:rowOff>133350</xdr:rowOff>
                  </from>
                  <to>
                    <xdr:col>4</xdr:col>
                    <xdr:colOff>704850</xdr:colOff>
                    <xdr:row>17</xdr:row>
                    <xdr:rowOff>381000</xdr:rowOff>
                  </to>
                </anchor>
              </controlPr>
            </control>
          </mc:Choice>
        </mc:AlternateContent>
        <mc:AlternateContent xmlns:mc="http://schemas.openxmlformats.org/markup-compatibility/2006">
          <mc:Choice Requires="x14">
            <control shapeId="1039" r:id="rId19" name="Option Button 15">
              <controlPr defaultSize="0" autoFill="0" autoLine="0" autoPict="0">
                <anchor moveWithCells="1">
                  <from>
                    <xdr:col>5</xdr:col>
                    <xdr:colOff>38100</xdr:colOff>
                    <xdr:row>17</xdr:row>
                    <xdr:rowOff>133350</xdr:rowOff>
                  </from>
                  <to>
                    <xdr:col>5</xdr:col>
                    <xdr:colOff>466725</xdr:colOff>
                    <xdr:row>17</xdr:row>
                    <xdr:rowOff>381000</xdr:rowOff>
                  </to>
                </anchor>
              </controlPr>
            </control>
          </mc:Choice>
        </mc:AlternateContent>
        <mc:AlternateContent xmlns:mc="http://schemas.openxmlformats.org/markup-compatibility/2006">
          <mc:Choice Requires="x14">
            <control shapeId="1040" r:id="rId20" name="Group Box 16">
              <controlPr defaultSize="0" print="0" autoFill="0" autoPict="0">
                <anchor moveWithCells="1">
                  <from>
                    <xdr:col>4</xdr:col>
                    <xdr:colOff>200025</xdr:colOff>
                    <xdr:row>19</xdr:row>
                    <xdr:rowOff>47625</xdr:rowOff>
                  </from>
                  <to>
                    <xdr:col>5</xdr:col>
                    <xdr:colOff>638175</xdr:colOff>
                    <xdr:row>19</xdr:row>
                    <xdr:rowOff>476250</xdr:rowOff>
                  </to>
                </anchor>
              </controlPr>
            </control>
          </mc:Choice>
        </mc:AlternateContent>
        <mc:AlternateContent xmlns:mc="http://schemas.openxmlformats.org/markup-compatibility/2006">
          <mc:Choice Requires="x14">
            <control shapeId="1041" r:id="rId21" name="Option Button 17">
              <controlPr defaultSize="0" autoFill="0" autoLine="0" autoPict="0">
                <anchor moveWithCells="1">
                  <from>
                    <xdr:col>4</xdr:col>
                    <xdr:colOff>276225</xdr:colOff>
                    <xdr:row>19</xdr:row>
                    <xdr:rowOff>95250</xdr:rowOff>
                  </from>
                  <to>
                    <xdr:col>4</xdr:col>
                    <xdr:colOff>704850</xdr:colOff>
                    <xdr:row>19</xdr:row>
                    <xdr:rowOff>342900</xdr:rowOff>
                  </to>
                </anchor>
              </controlPr>
            </control>
          </mc:Choice>
        </mc:AlternateContent>
        <mc:AlternateContent xmlns:mc="http://schemas.openxmlformats.org/markup-compatibility/2006">
          <mc:Choice Requires="x14">
            <control shapeId="1042" r:id="rId22" name="Option Button 18">
              <controlPr defaultSize="0" autoFill="0" autoLine="0" autoPict="0">
                <anchor moveWithCells="1">
                  <from>
                    <xdr:col>5</xdr:col>
                    <xdr:colOff>38100</xdr:colOff>
                    <xdr:row>19</xdr:row>
                    <xdr:rowOff>95250</xdr:rowOff>
                  </from>
                  <to>
                    <xdr:col>5</xdr:col>
                    <xdr:colOff>466725</xdr:colOff>
                    <xdr:row>19</xdr:row>
                    <xdr:rowOff>342900</xdr:rowOff>
                  </to>
                </anchor>
              </controlPr>
            </control>
          </mc:Choice>
        </mc:AlternateContent>
        <mc:AlternateContent xmlns:mc="http://schemas.openxmlformats.org/markup-compatibility/2006">
          <mc:Choice Requires="x14">
            <control shapeId="1043" r:id="rId23" name="Group Box 19">
              <controlPr defaultSize="0" print="0" autoFill="0" autoPict="0">
                <anchor moveWithCells="1">
                  <from>
                    <xdr:col>4</xdr:col>
                    <xdr:colOff>200025</xdr:colOff>
                    <xdr:row>20</xdr:row>
                    <xdr:rowOff>180975</xdr:rowOff>
                  </from>
                  <to>
                    <xdr:col>5</xdr:col>
                    <xdr:colOff>638175</xdr:colOff>
                    <xdr:row>22</xdr:row>
                    <xdr:rowOff>171450</xdr:rowOff>
                  </to>
                </anchor>
              </controlPr>
            </control>
          </mc:Choice>
        </mc:AlternateContent>
        <mc:AlternateContent xmlns:mc="http://schemas.openxmlformats.org/markup-compatibility/2006">
          <mc:Choice Requires="x14">
            <control shapeId="1044" r:id="rId24" name="Option Button 20">
              <controlPr defaultSize="0" autoFill="0" autoLine="0" autoPict="0">
                <anchor moveWithCells="1">
                  <from>
                    <xdr:col>4</xdr:col>
                    <xdr:colOff>276225</xdr:colOff>
                    <xdr:row>21</xdr:row>
                    <xdr:rowOff>57150</xdr:rowOff>
                  </from>
                  <to>
                    <xdr:col>4</xdr:col>
                    <xdr:colOff>704850</xdr:colOff>
                    <xdr:row>22</xdr:row>
                    <xdr:rowOff>57150</xdr:rowOff>
                  </to>
                </anchor>
              </controlPr>
            </control>
          </mc:Choice>
        </mc:AlternateContent>
        <mc:AlternateContent xmlns:mc="http://schemas.openxmlformats.org/markup-compatibility/2006">
          <mc:Choice Requires="x14">
            <control shapeId="1045" r:id="rId25" name="Option Button 21">
              <controlPr defaultSize="0" autoFill="0" autoLine="0" autoPict="0">
                <anchor moveWithCells="1">
                  <from>
                    <xdr:col>5</xdr:col>
                    <xdr:colOff>38100</xdr:colOff>
                    <xdr:row>21</xdr:row>
                    <xdr:rowOff>57150</xdr:rowOff>
                  </from>
                  <to>
                    <xdr:col>5</xdr:col>
                    <xdr:colOff>466725</xdr:colOff>
                    <xdr:row>22</xdr:row>
                    <xdr:rowOff>57150</xdr:rowOff>
                  </to>
                </anchor>
              </controlPr>
            </control>
          </mc:Choice>
        </mc:AlternateContent>
        <mc:AlternateContent xmlns:mc="http://schemas.openxmlformats.org/markup-compatibility/2006">
          <mc:Choice Requires="x14">
            <control shapeId="1048" r:id="rId26" name="Group Box 24">
              <controlPr defaultSize="0" print="0" autoFill="0" autoPict="0">
                <anchor moveWithCells="1">
                  <from>
                    <xdr:col>2</xdr:col>
                    <xdr:colOff>419100</xdr:colOff>
                    <xdr:row>31</xdr:row>
                    <xdr:rowOff>76200</xdr:rowOff>
                  </from>
                  <to>
                    <xdr:col>2</xdr:col>
                    <xdr:colOff>1857375</xdr:colOff>
                    <xdr:row>33</xdr:row>
                    <xdr:rowOff>123825</xdr:rowOff>
                  </to>
                </anchor>
              </controlPr>
            </control>
          </mc:Choice>
        </mc:AlternateContent>
        <mc:AlternateContent xmlns:mc="http://schemas.openxmlformats.org/markup-compatibility/2006">
          <mc:Choice Requires="x14">
            <control shapeId="1049" r:id="rId27" name="Option Button 25">
              <controlPr defaultSize="0" autoFill="0" autoLine="0" autoPict="0">
                <anchor moveWithCells="1">
                  <from>
                    <xdr:col>2</xdr:col>
                    <xdr:colOff>495300</xdr:colOff>
                    <xdr:row>31</xdr:row>
                    <xdr:rowOff>171450</xdr:rowOff>
                  </from>
                  <to>
                    <xdr:col>2</xdr:col>
                    <xdr:colOff>923925</xdr:colOff>
                    <xdr:row>33</xdr:row>
                    <xdr:rowOff>38100</xdr:rowOff>
                  </to>
                </anchor>
              </controlPr>
            </control>
          </mc:Choice>
        </mc:AlternateContent>
        <mc:AlternateContent xmlns:mc="http://schemas.openxmlformats.org/markup-compatibility/2006">
          <mc:Choice Requires="x14">
            <control shapeId="1050" r:id="rId28" name="Option Button 26">
              <controlPr defaultSize="0" autoFill="0" autoLine="0" autoPict="0">
                <anchor moveWithCells="1">
                  <from>
                    <xdr:col>2</xdr:col>
                    <xdr:colOff>1257300</xdr:colOff>
                    <xdr:row>31</xdr:row>
                    <xdr:rowOff>171450</xdr:rowOff>
                  </from>
                  <to>
                    <xdr:col>2</xdr:col>
                    <xdr:colOff>1685925</xdr:colOff>
                    <xdr:row>33</xdr:row>
                    <xdr:rowOff>38100</xdr:rowOff>
                  </to>
                </anchor>
              </controlPr>
            </control>
          </mc:Choice>
        </mc:AlternateContent>
        <mc:AlternateContent xmlns:mc="http://schemas.openxmlformats.org/markup-compatibility/2006">
          <mc:Choice Requires="x14">
            <control shapeId="1051" r:id="rId29" name="Group Box 27">
              <controlPr defaultSize="0" print="0" autoFill="0" autoPict="0">
                <anchor moveWithCells="1">
                  <from>
                    <xdr:col>5</xdr:col>
                    <xdr:colOff>419100</xdr:colOff>
                    <xdr:row>31</xdr:row>
                    <xdr:rowOff>85725</xdr:rowOff>
                  </from>
                  <to>
                    <xdr:col>5</xdr:col>
                    <xdr:colOff>1524000</xdr:colOff>
                    <xdr:row>33</xdr:row>
                    <xdr:rowOff>95250</xdr:rowOff>
                  </to>
                </anchor>
              </controlPr>
            </control>
          </mc:Choice>
        </mc:AlternateContent>
        <mc:AlternateContent xmlns:mc="http://schemas.openxmlformats.org/markup-compatibility/2006">
          <mc:Choice Requires="x14">
            <control shapeId="1052" r:id="rId30" name="Option Button 28">
              <controlPr defaultSize="0" autoFill="0" autoLine="0" autoPict="0">
                <anchor moveWithCells="1">
                  <from>
                    <xdr:col>5</xdr:col>
                    <xdr:colOff>495300</xdr:colOff>
                    <xdr:row>31</xdr:row>
                    <xdr:rowOff>171450</xdr:rowOff>
                  </from>
                  <to>
                    <xdr:col>5</xdr:col>
                    <xdr:colOff>923925</xdr:colOff>
                    <xdr:row>33</xdr:row>
                    <xdr:rowOff>38100</xdr:rowOff>
                  </to>
                </anchor>
              </controlPr>
            </control>
          </mc:Choice>
        </mc:AlternateContent>
        <mc:AlternateContent xmlns:mc="http://schemas.openxmlformats.org/markup-compatibility/2006">
          <mc:Choice Requires="x14">
            <control shapeId="1053" r:id="rId31" name="Option Button 29">
              <controlPr defaultSize="0" autoFill="0" autoLine="0" autoPict="0">
                <anchor moveWithCells="1">
                  <from>
                    <xdr:col>5</xdr:col>
                    <xdr:colOff>1009650</xdr:colOff>
                    <xdr:row>31</xdr:row>
                    <xdr:rowOff>171450</xdr:rowOff>
                  </from>
                  <to>
                    <xdr:col>5</xdr:col>
                    <xdr:colOff>1438275</xdr:colOff>
                    <xdr:row>33</xdr:row>
                    <xdr:rowOff>38100</xdr:rowOff>
                  </to>
                </anchor>
              </controlPr>
            </control>
          </mc:Choice>
        </mc:AlternateContent>
        <mc:AlternateContent xmlns:mc="http://schemas.openxmlformats.org/markup-compatibility/2006">
          <mc:Choice Requires="x14">
            <control shapeId="1054" r:id="rId32" name="Group Box 30">
              <controlPr defaultSize="0" print="0" autoFill="0" autoPict="0">
                <anchor moveWithCells="1">
                  <from>
                    <xdr:col>4</xdr:col>
                    <xdr:colOff>200025</xdr:colOff>
                    <xdr:row>35</xdr:row>
                    <xdr:rowOff>47625</xdr:rowOff>
                  </from>
                  <to>
                    <xdr:col>5</xdr:col>
                    <xdr:colOff>638175</xdr:colOff>
                    <xdr:row>35</xdr:row>
                    <xdr:rowOff>476250</xdr:rowOff>
                  </to>
                </anchor>
              </controlPr>
            </control>
          </mc:Choice>
        </mc:AlternateContent>
        <mc:AlternateContent xmlns:mc="http://schemas.openxmlformats.org/markup-compatibility/2006">
          <mc:Choice Requires="x14">
            <control shapeId="1055" r:id="rId33" name="Option Button 31">
              <controlPr defaultSize="0" autoFill="0" autoLine="0" autoPict="0">
                <anchor moveWithCells="1">
                  <from>
                    <xdr:col>4</xdr:col>
                    <xdr:colOff>276225</xdr:colOff>
                    <xdr:row>35</xdr:row>
                    <xdr:rowOff>123825</xdr:rowOff>
                  </from>
                  <to>
                    <xdr:col>4</xdr:col>
                    <xdr:colOff>704850</xdr:colOff>
                    <xdr:row>35</xdr:row>
                    <xdr:rowOff>371475</xdr:rowOff>
                  </to>
                </anchor>
              </controlPr>
            </control>
          </mc:Choice>
        </mc:AlternateContent>
        <mc:AlternateContent xmlns:mc="http://schemas.openxmlformats.org/markup-compatibility/2006">
          <mc:Choice Requires="x14">
            <control shapeId="1056" r:id="rId34" name="Option Button 32">
              <controlPr defaultSize="0" autoFill="0" autoLine="0" autoPict="0">
                <anchor moveWithCells="1">
                  <from>
                    <xdr:col>5</xdr:col>
                    <xdr:colOff>38100</xdr:colOff>
                    <xdr:row>35</xdr:row>
                    <xdr:rowOff>123825</xdr:rowOff>
                  </from>
                  <to>
                    <xdr:col>5</xdr:col>
                    <xdr:colOff>466725</xdr:colOff>
                    <xdr:row>35</xdr:row>
                    <xdr:rowOff>371475</xdr:rowOff>
                  </to>
                </anchor>
              </controlPr>
            </control>
          </mc:Choice>
        </mc:AlternateContent>
        <mc:AlternateContent xmlns:mc="http://schemas.openxmlformats.org/markup-compatibility/2006">
          <mc:Choice Requires="x14">
            <control shapeId="1057" r:id="rId35" name="Group Box 33">
              <controlPr defaultSize="0" print="0" autoFill="0" autoPict="0">
                <anchor moveWithCells="1">
                  <from>
                    <xdr:col>4</xdr:col>
                    <xdr:colOff>200025</xdr:colOff>
                    <xdr:row>38</xdr:row>
                    <xdr:rowOff>161925</xdr:rowOff>
                  </from>
                  <to>
                    <xdr:col>5</xdr:col>
                    <xdr:colOff>628650</xdr:colOff>
                    <xdr:row>40</xdr:row>
                    <xdr:rowOff>47625</xdr:rowOff>
                  </to>
                </anchor>
              </controlPr>
            </control>
          </mc:Choice>
        </mc:AlternateContent>
        <mc:AlternateContent xmlns:mc="http://schemas.openxmlformats.org/markup-compatibility/2006">
          <mc:Choice Requires="x14">
            <control shapeId="1058" r:id="rId36" name="Option Button 34">
              <controlPr defaultSize="0" autoFill="0" autoLine="0" autoPict="0">
                <anchor moveWithCells="1">
                  <from>
                    <xdr:col>4</xdr:col>
                    <xdr:colOff>276225</xdr:colOff>
                    <xdr:row>39</xdr:row>
                    <xdr:rowOff>76200</xdr:rowOff>
                  </from>
                  <to>
                    <xdr:col>4</xdr:col>
                    <xdr:colOff>704850</xdr:colOff>
                    <xdr:row>39</xdr:row>
                    <xdr:rowOff>323850</xdr:rowOff>
                  </to>
                </anchor>
              </controlPr>
            </control>
          </mc:Choice>
        </mc:AlternateContent>
        <mc:AlternateContent xmlns:mc="http://schemas.openxmlformats.org/markup-compatibility/2006">
          <mc:Choice Requires="x14">
            <control shapeId="1059" r:id="rId37" name="Option Button 35">
              <controlPr defaultSize="0" autoFill="0" autoLine="0" autoPict="0">
                <anchor moveWithCells="1">
                  <from>
                    <xdr:col>5</xdr:col>
                    <xdr:colOff>38100</xdr:colOff>
                    <xdr:row>39</xdr:row>
                    <xdr:rowOff>76200</xdr:rowOff>
                  </from>
                  <to>
                    <xdr:col>5</xdr:col>
                    <xdr:colOff>466725</xdr:colOff>
                    <xdr:row>39</xdr:row>
                    <xdr:rowOff>323850</xdr:rowOff>
                  </to>
                </anchor>
              </controlPr>
            </control>
          </mc:Choice>
        </mc:AlternateContent>
        <mc:AlternateContent xmlns:mc="http://schemas.openxmlformats.org/markup-compatibility/2006">
          <mc:Choice Requires="x14">
            <control shapeId="1060" r:id="rId38" name="Group Box 36">
              <controlPr defaultSize="0" print="0" autoFill="0" autoPict="0">
                <anchor moveWithCells="1">
                  <from>
                    <xdr:col>4</xdr:col>
                    <xdr:colOff>200025</xdr:colOff>
                    <xdr:row>40</xdr:row>
                    <xdr:rowOff>152400</xdr:rowOff>
                  </from>
                  <to>
                    <xdr:col>5</xdr:col>
                    <xdr:colOff>638175</xdr:colOff>
                    <xdr:row>42</xdr:row>
                    <xdr:rowOff>114300</xdr:rowOff>
                  </to>
                </anchor>
              </controlPr>
            </control>
          </mc:Choice>
        </mc:AlternateContent>
        <mc:AlternateContent xmlns:mc="http://schemas.openxmlformats.org/markup-compatibility/2006">
          <mc:Choice Requires="x14">
            <control shapeId="1061" r:id="rId39" name="Option Button 37">
              <controlPr defaultSize="0" autoFill="0" autoLine="0" autoPict="0">
                <anchor moveWithCells="1">
                  <from>
                    <xdr:col>4</xdr:col>
                    <xdr:colOff>276225</xdr:colOff>
                    <xdr:row>41</xdr:row>
                    <xdr:rowOff>47625</xdr:rowOff>
                  </from>
                  <to>
                    <xdr:col>4</xdr:col>
                    <xdr:colOff>704850</xdr:colOff>
                    <xdr:row>42</xdr:row>
                    <xdr:rowOff>19050</xdr:rowOff>
                  </to>
                </anchor>
              </controlPr>
            </control>
          </mc:Choice>
        </mc:AlternateContent>
        <mc:AlternateContent xmlns:mc="http://schemas.openxmlformats.org/markup-compatibility/2006">
          <mc:Choice Requires="x14">
            <control shapeId="1062" r:id="rId40" name="Option Button 38">
              <controlPr defaultSize="0" autoFill="0" autoLine="0" autoPict="0">
                <anchor moveWithCells="1">
                  <from>
                    <xdr:col>5</xdr:col>
                    <xdr:colOff>38100</xdr:colOff>
                    <xdr:row>41</xdr:row>
                    <xdr:rowOff>47625</xdr:rowOff>
                  </from>
                  <to>
                    <xdr:col>5</xdr:col>
                    <xdr:colOff>466725</xdr:colOff>
                    <xdr:row>42</xdr:row>
                    <xdr:rowOff>19050</xdr:rowOff>
                  </to>
                </anchor>
              </controlPr>
            </control>
          </mc:Choice>
        </mc:AlternateContent>
        <mc:AlternateContent xmlns:mc="http://schemas.openxmlformats.org/markup-compatibility/2006">
          <mc:Choice Requires="x14">
            <control shapeId="1064" r:id="rId41" name="Group Box 40">
              <controlPr defaultSize="0" print="0" autoFill="0" autoPict="0">
                <anchor moveWithCells="1">
                  <from>
                    <xdr:col>4</xdr:col>
                    <xdr:colOff>200025</xdr:colOff>
                    <xdr:row>43</xdr:row>
                    <xdr:rowOff>0</xdr:rowOff>
                  </from>
                  <to>
                    <xdr:col>5</xdr:col>
                    <xdr:colOff>638175</xdr:colOff>
                    <xdr:row>45</xdr:row>
                    <xdr:rowOff>47625</xdr:rowOff>
                  </to>
                </anchor>
              </controlPr>
            </control>
          </mc:Choice>
        </mc:AlternateContent>
        <mc:AlternateContent xmlns:mc="http://schemas.openxmlformats.org/markup-compatibility/2006">
          <mc:Choice Requires="x14">
            <control shapeId="1068" r:id="rId42" name="Option Button 44">
              <controlPr defaultSize="0" autoFill="0" autoLine="0" autoPict="0">
                <anchor moveWithCells="1">
                  <from>
                    <xdr:col>4</xdr:col>
                    <xdr:colOff>276225</xdr:colOff>
                    <xdr:row>43</xdr:row>
                    <xdr:rowOff>85725</xdr:rowOff>
                  </from>
                  <to>
                    <xdr:col>4</xdr:col>
                    <xdr:colOff>704850</xdr:colOff>
                    <xdr:row>44</xdr:row>
                    <xdr:rowOff>142875</xdr:rowOff>
                  </to>
                </anchor>
              </controlPr>
            </control>
          </mc:Choice>
        </mc:AlternateContent>
        <mc:AlternateContent xmlns:mc="http://schemas.openxmlformats.org/markup-compatibility/2006">
          <mc:Choice Requires="x14">
            <control shapeId="1069" r:id="rId43" name="Option Button 45">
              <controlPr defaultSize="0" autoFill="0" autoLine="0" autoPict="0">
                <anchor moveWithCells="1">
                  <from>
                    <xdr:col>5</xdr:col>
                    <xdr:colOff>38100</xdr:colOff>
                    <xdr:row>43</xdr:row>
                    <xdr:rowOff>85725</xdr:rowOff>
                  </from>
                  <to>
                    <xdr:col>5</xdr:col>
                    <xdr:colOff>466725</xdr:colOff>
                    <xdr:row>44</xdr:row>
                    <xdr:rowOff>142875</xdr:rowOff>
                  </to>
                </anchor>
              </controlPr>
            </control>
          </mc:Choice>
        </mc:AlternateContent>
        <mc:AlternateContent xmlns:mc="http://schemas.openxmlformats.org/markup-compatibility/2006">
          <mc:Choice Requires="x14">
            <control shapeId="1083" r:id="rId44" name="Group Box 59">
              <controlPr defaultSize="0" print="0" autoFill="0" autoPict="0">
                <anchor moveWithCells="1">
                  <from>
                    <xdr:col>2</xdr:col>
                    <xdr:colOff>419100</xdr:colOff>
                    <xdr:row>10</xdr:row>
                    <xdr:rowOff>57150</xdr:rowOff>
                  </from>
                  <to>
                    <xdr:col>2</xdr:col>
                    <xdr:colOff>1857375</xdr:colOff>
                    <xdr:row>12</xdr:row>
                    <xdr:rowOff>104775</xdr:rowOff>
                  </to>
                </anchor>
              </controlPr>
            </control>
          </mc:Choice>
        </mc:AlternateContent>
        <mc:AlternateContent xmlns:mc="http://schemas.openxmlformats.org/markup-compatibility/2006">
          <mc:Choice Requires="x14">
            <control shapeId="1084" r:id="rId45" name="Option Button 60">
              <controlPr defaultSize="0" autoFill="0" autoLine="0" autoPict="0">
                <anchor moveWithCells="1">
                  <from>
                    <xdr:col>2</xdr:col>
                    <xdr:colOff>495300</xdr:colOff>
                    <xdr:row>10</xdr:row>
                    <xdr:rowOff>161925</xdr:rowOff>
                  </from>
                  <to>
                    <xdr:col>2</xdr:col>
                    <xdr:colOff>923925</xdr:colOff>
                    <xdr:row>12</xdr:row>
                    <xdr:rowOff>28575</xdr:rowOff>
                  </to>
                </anchor>
              </controlPr>
            </control>
          </mc:Choice>
        </mc:AlternateContent>
        <mc:AlternateContent xmlns:mc="http://schemas.openxmlformats.org/markup-compatibility/2006">
          <mc:Choice Requires="x14">
            <control shapeId="1085" r:id="rId46" name="Option Button 61">
              <controlPr defaultSize="0" autoFill="0" autoLine="0" autoPict="0">
                <anchor moveWithCells="1">
                  <from>
                    <xdr:col>2</xdr:col>
                    <xdr:colOff>1257300</xdr:colOff>
                    <xdr:row>10</xdr:row>
                    <xdr:rowOff>161925</xdr:rowOff>
                  </from>
                  <to>
                    <xdr:col>2</xdr:col>
                    <xdr:colOff>1685925</xdr:colOff>
                    <xdr:row>12</xdr:row>
                    <xdr:rowOff>28575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dimension ref="A2:K29"/>
  <sheetViews>
    <sheetView workbookViewId="0">
      <selection activeCell="F11" sqref="F11"/>
    </sheetView>
  </sheetViews>
  <sheetFormatPr baseColWidth="10" defaultRowHeight="15" x14ac:dyDescent="0.25"/>
  <cols>
    <col min="9" max="9" width="16.85546875" customWidth="1"/>
  </cols>
  <sheetData>
    <row r="2" spans="1:11" x14ac:dyDescent="0.25">
      <c r="A2" s="5" t="s">
        <v>1</v>
      </c>
      <c r="B2" s="2" t="s">
        <v>23</v>
      </c>
      <c r="C2" s="5" t="s">
        <v>2</v>
      </c>
      <c r="D2" s="2" t="s">
        <v>23</v>
      </c>
      <c r="E2" s="5" t="s">
        <v>19</v>
      </c>
      <c r="F2" s="2" t="s">
        <v>23</v>
      </c>
      <c r="H2" t="s">
        <v>3</v>
      </c>
      <c r="K2" t="s">
        <v>14</v>
      </c>
    </row>
    <row r="3" spans="1:11" x14ac:dyDescent="0.25">
      <c r="A3" s="6">
        <v>1</v>
      </c>
      <c r="B3" s="3">
        <v>1</v>
      </c>
      <c r="C3" s="6">
        <v>1</v>
      </c>
      <c r="D3" s="9">
        <v>1</v>
      </c>
      <c r="E3" s="6" t="s">
        <v>20</v>
      </c>
      <c r="F3" s="3">
        <v>1</v>
      </c>
      <c r="H3">
        <v>300000</v>
      </c>
      <c r="K3">
        <v>7</v>
      </c>
    </row>
    <row r="4" spans="1:11" x14ac:dyDescent="0.25">
      <c r="A4" s="6">
        <v>2</v>
      </c>
      <c r="B4" s="3">
        <v>1</v>
      </c>
      <c r="C4" s="6">
        <v>2</v>
      </c>
      <c r="D4" s="9">
        <v>1</v>
      </c>
      <c r="E4" s="6" t="s">
        <v>21</v>
      </c>
      <c r="F4" s="3">
        <v>1</v>
      </c>
      <c r="K4" t="s">
        <v>11</v>
      </c>
    </row>
    <row r="5" spans="1:11" x14ac:dyDescent="0.25">
      <c r="A5" s="6">
        <v>3</v>
      </c>
      <c r="B5" s="3">
        <v>1</v>
      </c>
      <c r="C5" s="6">
        <v>3</v>
      </c>
      <c r="D5" s="9">
        <v>1</v>
      </c>
      <c r="E5" s="7">
        <v>3</v>
      </c>
      <c r="F5" s="3">
        <v>1</v>
      </c>
      <c r="H5" t="s">
        <v>8</v>
      </c>
      <c r="I5" s="1" t="s">
        <v>1</v>
      </c>
      <c r="K5">
        <v>9</v>
      </c>
    </row>
    <row r="6" spans="1:11" x14ac:dyDescent="0.25">
      <c r="A6" s="6">
        <v>4</v>
      </c>
      <c r="B6" s="3">
        <v>1</v>
      </c>
      <c r="C6" s="6">
        <v>4</v>
      </c>
      <c r="D6" s="9">
        <v>1</v>
      </c>
      <c r="E6" s="7" t="s">
        <v>25</v>
      </c>
      <c r="F6" s="3">
        <v>1</v>
      </c>
      <c r="H6" t="s">
        <v>7</v>
      </c>
      <c r="I6" s="1" t="s">
        <v>13</v>
      </c>
    </row>
    <row r="7" spans="1:11" x14ac:dyDescent="0.25">
      <c r="A7" s="6">
        <v>5</v>
      </c>
      <c r="B7" s="3">
        <v>1</v>
      </c>
      <c r="C7" s="6">
        <v>5</v>
      </c>
      <c r="D7" s="9">
        <v>1</v>
      </c>
      <c r="E7" s="7">
        <v>4</v>
      </c>
      <c r="F7" s="3">
        <v>1</v>
      </c>
    </row>
    <row r="8" spans="1:11" x14ac:dyDescent="0.25">
      <c r="A8" s="6">
        <v>6</v>
      </c>
      <c r="B8" s="3">
        <v>1</v>
      </c>
      <c r="C8" s="6">
        <v>6</v>
      </c>
      <c r="D8" s="9">
        <v>1</v>
      </c>
      <c r="E8" s="7" t="s">
        <v>26</v>
      </c>
      <c r="F8" s="3">
        <v>1</v>
      </c>
    </row>
    <row r="9" spans="1:11" x14ac:dyDescent="0.25">
      <c r="A9" s="6">
        <v>7</v>
      </c>
      <c r="B9" s="3">
        <v>1</v>
      </c>
      <c r="C9" s="6">
        <v>7</v>
      </c>
      <c r="D9" s="9">
        <v>1</v>
      </c>
      <c r="E9" s="7">
        <v>5</v>
      </c>
      <c r="F9" s="3">
        <v>1</v>
      </c>
      <c r="H9" t="s">
        <v>10</v>
      </c>
    </row>
    <row r="10" spans="1:11" x14ac:dyDescent="0.25">
      <c r="A10" s="6">
        <v>8</v>
      </c>
      <c r="B10" s="3">
        <v>1</v>
      </c>
      <c r="C10" s="6">
        <v>8</v>
      </c>
      <c r="D10" s="9">
        <v>2</v>
      </c>
      <c r="E10" s="7">
        <v>6</v>
      </c>
      <c r="F10" s="3">
        <v>2</v>
      </c>
      <c r="H10" t="s">
        <v>46</v>
      </c>
    </row>
    <row r="11" spans="1:11" x14ac:dyDescent="0.25">
      <c r="A11" s="6">
        <v>9</v>
      </c>
      <c r="B11" s="3">
        <v>1</v>
      </c>
      <c r="C11" s="6">
        <v>9</v>
      </c>
      <c r="D11" s="9">
        <v>2</v>
      </c>
      <c r="E11" s="7">
        <v>7</v>
      </c>
      <c r="F11" s="3">
        <v>2</v>
      </c>
      <c r="H11" t="s">
        <v>47</v>
      </c>
    </row>
    <row r="12" spans="1:11" x14ac:dyDescent="0.25">
      <c r="A12" s="6">
        <v>10</v>
      </c>
      <c r="B12" s="3">
        <v>1</v>
      </c>
      <c r="C12" s="6">
        <v>10</v>
      </c>
      <c r="D12" s="9">
        <v>2</v>
      </c>
      <c r="E12" s="7">
        <v>8</v>
      </c>
      <c r="F12" s="3">
        <v>2</v>
      </c>
      <c r="H12" t="s">
        <v>48</v>
      </c>
    </row>
    <row r="13" spans="1:11" x14ac:dyDescent="0.25">
      <c r="A13" s="6">
        <v>11</v>
      </c>
      <c r="B13" s="3">
        <v>1</v>
      </c>
      <c r="C13" s="6" t="s">
        <v>31</v>
      </c>
      <c r="D13" s="9">
        <v>2</v>
      </c>
      <c r="E13" s="7">
        <v>9</v>
      </c>
      <c r="F13" s="3">
        <v>2</v>
      </c>
      <c r="H13" t="s">
        <v>49</v>
      </c>
    </row>
    <row r="14" spans="1:11" x14ac:dyDescent="0.25">
      <c r="A14" s="6">
        <v>12</v>
      </c>
      <c r="B14" s="3">
        <v>1</v>
      </c>
      <c r="C14" s="6" t="s">
        <v>32</v>
      </c>
      <c r="D14" s="9">
        <v>2</v>
      </c>
      <c r="E14" s="6" t="s">
        <v>22</v>
      </c>
      <c r="F14" s="3">
        <v>2</v>
      </c>
      <c r="H14" t="s">
        <v>50</v>
      </c>
    </row>
    <row r="15" spans="1:11" x14ac:dyDescent="0.25">
      <c r="A15" s="6">
        <v>13</v>
      </c>
      <c r="B15" s="3">
        <v>1</v>
      </c>
      <c r="C15" s="15" t="s">
        <v>33</v>
      </c>
      <c r="D15" s="10">
        <v>2</v>
      </c>
      <c r="E15" s="8">
        <v>0</v>
      </c>
      <c r="F15" s="4">
        <v>2</v>
      </c>
      <c r="H15" t="s">
        <v>24</v>
      </c>
    </row>
    <row r="16" spans="1:11" x14ac:dyDescent="0.25">
      <c r="A16" s="6">
        <v>14</v>
      </c>
      <c r="B16" s="3">
        <v>2</v>
      </c>
    </row>
    <row r="17" spans="1:4" x14ac:dyDescent="0.25">
      <c r="A17" s="6">
        <v>15</v>
      </c>
      <c r="B17" s="3">
        <v>2</v>
      </c>
    </row>
    <row r="18" spans="1:4" x14ac:dyDescent="0.25">
      <c r="A18" s="6">
        <v>16</v>
      </c>
      <c r="B18" s="3">
        <v>2</v>
      </c>
    </row>
    <row r="19" spans="1:4" x14ac:dyDescent="0.25">
      <c r="A19" s="6" t="s">
        <v>31</v>
      </c>
      <c r="B19" s="3">
        <v>2</v>
      </c>
    </row>
    <row r="20" spans="1:4" x14ac:dyDescent="0.25">
      <c r="A20" s="6" t="s">
        <v>32</v>
      </c>
      <c r="B20" s="3">
        <v>2</v>
      </c>
    </row>
    <row r="21" spans="1:4" x14ac:dyDescent="0.25">
      <c r="A21" s="15" t="s">
        <v>33</v>
      </c>
      <c r="B21" s="4">
        <v>2</v>
      </c>
    </row>
    <row r="27" spans="1:4" x14ac:dyDescent="0.25">
      <c r="D27" s="13"/>
    </row>
    <row r="28" spans="1:4" x14ac:dyDescent="0.25">
      <c r="D28" s="13"/>
    </row>
    <row r="29" spans="1:4" x14ac:dyDescent="0.25">
      <c r="D29" s="14"/>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037389D6870BDE4FAC9A4307772CB1AA" ma:contentTypeVersion="0" ma:contentTypeDescription="Crée un document." ma:contentTypeScope="" ma:versionID="f7e891e64b4d76f25b7db323f4419956">
  <xsd:schema xmlns:xsd="http://www.w3.org/2001/XMLSchema" xmlns:p="http://schemas.microsoft.com/office/2006/metadata/properties" targetNamespace="http://schemas.microsoft.com/office/2006/metadata/properties" ma:root="true" ma:fieldsID="75019ab185b48580fc336df4da24a70b">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ma:readOnly="true"/>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p:properties xmlns:p="http://schemas.microsoft.com/office/2006/metadata/properties" xmlns:xsi="http://www.w3.org/2001/XMLSchema-instance">
  <documentManagement/>
</p:properties>
</file>

<file path=customXml/itemProps1.xml><?xml version="1.0" encoding="utf-8"?>
<ds:datastoreItem xmlns:ds="http://schemas.openxmlformats.org/officeDocument/2006/customXml" ds:itemID="{28936436-7C8D-468C-B4CD-2A325F249B4B}">
  <ds:schemaRefs>
    <ds:schemaRef ds:uri="http://schemas.microsoft.com/sharepoint/v3/contenttype/forms"/>
  </ds:schemaRefs>
</ds:datastoreItem>
</file>

<file path=customXml/itemProps2.xml><?xml version="1.0" encoding="utf-8"?>
<ds:datastoreItem xmlns:ds="http://schemas.openxmlformats.org/officeDocument/2006/customXml" ds:itemID="{7B5ADD80-0FAC-48E4-A8DF-C08FDC6B67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ADF47837-0C81-4EB4-BB7E-414B3CF44F27}">
  <ds:schemaRefs>
    <ds:schemaRef ds:uri="http://www.w3.org/XML/1998/namespace"/>
    <ds:schemaRef ds:uri="http://schemas.microsoft.com/office/2006/documentManagement/types"/>
    <ds:schemaRef ds:uri="http://schemas.openxmlformats.org/package/2006/metadata/core-properties"/>
    <ds:schemaRef ds:uri="http://purl.org/dc/dcmitype/"/>
    <ds:schemaRef ds:uri="http://purl.org/dc/elements/1.1/"/>
    <ds:schemaRef ds:uri="http://purl.org/dc/term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vt:i4>
      </vt:variant>
    </vt:vector>
  </HeadingPairs>
  <TitlesOfParts>
    <vt:vector size="7" baseType="lpstr">
      <vt:lpstr>Saisie</vt:lpstr>
      <vt:lpstr>Tables</vt:lpstr>
      <vt:lpstr>BDF</vt:lpstr>
      <vt:lpstr>NIE</vt:lpstr>
      <vt:lpstr>NIO</vt:lpstr>
      <vt:lpstr>Note</vt:lpstr>
      <vt:lpstr>Saisie!Zone_d_impression</vt:lpstr>
    </vt:vector>
  </TitlesOfParts>
  <Company>NATIXIS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CAMBIASO Gian Luca</dc:creator>
  <cp:lastModifiedBy>A5701187</cp:lastModifiedBy>
  <cp:lastPrinted>2013-10-18T08:14:12Z</cp:lastPrinted>
  <dcterms:created xsi:type="dcterms:W3CDTF">2013-09-06T12:02:06Z</dcterms:created>
  <dcterms:modified xsi:type="dcterms:W3CDTF">2022-06-03T14:00:20Z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0x010100037389D6870BDE4FAC9A4307772CB1AA</vt:lpwstr>
  </property>
  <property fmtid="{D5CDD505-2E9C-101B-9397-08002B2CF9AE}" pid="3" name="MSIP_Label_48a19f0c-bea1-442e-a475-ed109d9ec508_Enabled">
    <vt:lpwstr>True</vt:lpwstr>
  </property>
  <property fmtid="{D5CDD505-2E9C-101B-9397-08002B2CF9AE}" pid="4" name="MSIP_Label_48a19f0c-bea1-442e-a475-ed109d9ec508_SiteId">
    <vt:lpwstr>d5bb6d35-8a82-4329-b49a-5030bd6497ab</vt:lpwstr>
  </property>
  <property fmtid="{D5CDD505-2E9C-101B-9397-08002B2CF9AE}" pid="5" name="MSIP_Label_48a19f0c-bea1-442e-a475-ed109d9ec508_Owner">
    <vt:lpwstr>didier.reffort@cegee.caisse-epargne.fr</vt:lpwstr>
  </property>
  <property fmtid="{D5CDD505-2E9C-101B-9397-08002B2CF9AE}" pid="6" name="MSIP_Label_48a19f0c-bea1-442e-a475-ed109d9ec508_SetDate">
    <vt:lpwstr>2022-06-03T13:59:40.4009951Z</vt:lpwstr>
  </property>
  <property fmtid="{D5CDD505-2E9C-101B-9397-08002B2CF9AE}" pid="7" name="MSIP_Label_48a19f0c-bea1-442e-a475-ed109d9ec508_Name">
    <vt:lpwstr>C2 - Interne BPCE</vt:lpwstr>
  </property>
  <property fmtid="{D5CDD505-2E9C-101B-9397-08002B2CF9AE}" pid="8" name="MSIP_Label_48a19f0c-bea1-442e-a475-ed109d9ec508_Application">
    <vt:lpwstr>Microsoft Azure Information Protection</vt:lpwstr>
  </property>
  <property fmtid="{D5CDD505-2E9C-101B-9397-08002B2CF9AE}" pid="9" name="MSIP_Label_48a19f0c-bea1-442e-a475-ed109d9ec508_Extended_MSFT_Method">
    <vt:lpwstr>Automatic</vt:lpwstr>
  </property>
  <property fmtid="{D5CDD505-2E9C-101B-9397-08002B2CF9AE}" pid="10" name="Sensitivity">
    <vt:lpwstr>C2 - Interne BPCE</vt:lpwstr>
  </property>
</Properties>
</file>